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180" windowHeight="9792"/>
  </bookViews>
  <sheets>
    <sheet name="Flussi_firenze" sheetId="1" r:id="rId1"/>
    <sheet name="Varpend_firenze" sheetId="2" r:id="rId2"/>
    <sheet name="strat_firenze" sheetId="3" r:id="rId3"/>
  </sheets>
  <definedNames>
    <definedName name="_xlnm._FilterDatabase" localSheetId="0" hidden="1">Flussi_firenze!$A$5:$C$9</definedName>
    <definedName name="_xlnm._FilterDatabase" localSheetId="2" hidden="1">strat_firenze!$A$5:$B$9</definedName>
    <definedName name="_xlnm._FilterDatabase" localSheetId="1" hidden="1">Varpend_firenze!$A$5:$E$5</definedName>
    <definedName name="_xlnm.Print_Area" localSheetId="0">Flussi_firenze!$A$1:$H$94</definedName>
    <definedName name="_xlnm.Print_Area" localSheetId="2">strat_firenze!$A$1:$N$92</definedName>
    <definedName name="_xlnm.Print_Area" localSheetId="1">Varpend_firenze!$A$1:$E$29</definedName>
    <definedName name="_xlnm.Print_Titles" localSheetId="0">Flussi_firenze!$5:$5</definedName>
    <definedName name="_xlnm.Print_Titles" localSheetId="2">strat_firenze!$5:$5</definedName>
  </definedNames>
  <calcPr calcId="145621"/>
</workbook>
</file>

<file path=xl/calcChain.xml><?xml version="1.0" encoding="utf-8"?>
<calcChain xmlns="http://schemas.openxmlformats.org/spreadsheetml/2006/main">
  <c r="M88" i="3" l="1"/>
  <c r="L88" i="3"/>
  <c r="K88" i="3"/>
  <c r="J88" i="3"/>
  <c r="I88" i="3"/>
  <c r="H88" i="3"/>
  <c r="G88" i="3"/>
  <c r="F88" i="3"/>
  <c r="E88" i="3"/>
  <c r="D88" i="3"/>
  <c r="C88" i="3"/>
  <c r="N87" i="3"/>
  <c r="N86" i="3"/>
  <c r="N85" i="3"/>
  <c r="N84" i="3"/>
  <c r="N83" i="3"/>
  <c r="M79" i="3"/>
  <c r="L79" i="3"/>
  <c r="K79" i="3"/>
  <c r="J79" i="3"/>
  <c r="I79" i="3"/>
  <c r="H79" i="3"/>
  <c r="G79" i="3"/>
  <c r="F79" i="3"/>
  <c r="E79" i="3"/>
  <c r="D79" i="3"/>
  <c r="C79" i="3"/>
  <c r="N78" i="3"/>
  <c r="N77" i="3"/>
  <c r="N76" i="3"/>
  <c r="N75" i="3"/>
  <c r="M71" i="3"/>
  <c r="L71" i="3"/>
  <c r="K71" i="3"/>
  <c r="J71" i="3"/>
  <c r="I71" i="3"/>
  <c r="H71" i="3"/>
  <c r="G71" i="3"/>
  <c r="F71" i="3"/>
  <c r="E71" i="3"/>
  <c r="D71" i="3"/>
  <c r="C71" i="3"/>
  <c r="N70" i="3"/>
  <c r="N69" i="3"/>
  <c r="N68" i="3"/>
  <c r="N67" i="3"/>
  <c r="M63" i="3"/>
  <c r="L63" i="3"/>
  <c r="K63" i="3"/>
  <c r="J63" i="3"/>
  <c r="I63" i="3"/>
  <c r="H63" i="3"/>
  <c r="G63" i="3"/>
  <c r="F63" i="3"/>
  <c r="E63" i="3"/>
  <c r="D63" i="3"/>
  <c r="C63" i="3"/>
  <c r="N62" i="3"/>
  <c r="N61" i="3"/>
  <c r="N60" i="3"/>
  <c r="N59" i="3"/>
  <c r="N58" i="3"/>
  <c r="M54" i="3"/>
  <c r="L54" i="3"/>
  <c r="K54" i="3"/>
  <c r="J54" i="3"/>
  <c r="I54" i="3"/>
  <c r="H54" i="3"/>
  <c r="G54" i="3"/>
  <c r="F54" i="3"/>
  <c r="E54" i="3"/>
  <c r="D54" i="3"/>
  <c r="C54" i="3"/>
  <c r="N53" i="3"/>
  <c r="N52" i="3"/>
  <c r="N51" i="3"/>
  <c r="N50" i="3"/>
  <c r="N49" i="3"/>
  <c r="M45" i="3"/>
  <c r="L45" i="3"/>
  <c r="K45" i="3"/>
  <c r="J45" i="3"/>
  <c r="I45" i="3"/>
  <c r="H45" i="3"/>
  <c r="G45" i="3"/>
  <c r="F45" i="3"/>
  <c r="E45" i="3"/>
  <c r="D45" i="3"/>
  <c r="C45" i="3"/>
  <c r="N44" i="3"/>
  <c r="N43" i="3"/>
  <c r="N42" i="3"/>
  <c r="N41" i="3"/>
  <c r="N40" i="3"/>
  <c r="M36" i="3"/>
  <c r="L36" i="3"/>
  <c r="K36" i="3"/>
  <c r="J36" i="3"/>
  <c r="I36" i="3"/>
  <c r="H36" i="3"/>
  <c r="G36" i="3"/>
  <c r="F36" i="3"/>
  <c r="E36" i="3"/>
  <c r="D36" i="3"/>
  <c r="C36" i="3"/>
  <c r="N35" i="3"/>
  <c r="N34" i="3"/>
  <c r="N33" i="3"/>
  <c r="N32" i="3"/>
  <c r="N31" i="3"/>
  <c r="M27" i="3"/>
  <c r="L27" i="3"/>
  <c r="K27" i="3"/>
  <c r="J27" i="3"/>
  <c r="I27" i="3"/>
  <c r="H27" i="3"/>
  <c r="G27" i="3"/>
  <c r="F27" i="3"/>
  <c r="E27" i="3"/>
  <c r="D27" i="3"/>
  <c r="C27" i="3"/>
  <c r="N26" i="3"/>
  <c r="N25" i="3"/>
  <c r="N24" i="3"/>
  <c r="N23" i="3"/>
  <c r="N22" i="3"/>
  <c r="M18" i="3"/>
  <c r="L18" i="3"/>
  <c r="K18" i="3"/>
  <c r="J18" i="3"/>
  <c r="I18" i="3"/>
  <c r="H18" i="3"/>
  <c r="G18" i="3"/>
  <c r="F18" i="3"/>
  <c r="E18" i="3"/>
  <c r="D18" i="3"/>
  <c r="C18" i="3"/>
  <c r="N17" i="3"/>
  <c r="N16" i="3"/>
  <c r="N15" i="3"/>
  <c r="N14" i="3"/>
  <c r="N13" i="3"/>
  <c r="M9" i="3"/>
  <c r="L9" i="3"/>
  <c r="K9" i="3"/>
  <c r="J9" i="3"/>
  <c r="I9" i="3"/>
  <c r="H9" i="3"/>
  <c r="G9" i="3"/>
  <c r="F9" i="3"/>
  <c r="E9" i="3"/>
  <c r="D9" i="3"/>
  <c r="C9" i="3"/>
  <c r="N8" i="3"/>
  <c r="N7" i="3"/>
  <c r="N6" i="3"/>
  <c r="N9" i="3" s="1"/>
  <c r="N11" i="3" s="1"/>
  <c r="E25" i="2"/>
  <c r="E23" i="2"/>
  <c r="E21" i="2"/>
  <c r="E19" i="2"/>
  <c r="E17" i="2"/>
  <c r="E15" i="2"/>
  <c r="E13" i="2"/>
  <c r="E11" i="2"/>
  <c r="E9" i="2"/>
  <c r="E7" i="2"/>
  <c r="H88" i="1"/>
  <c r="G90" i="1" s="1"/>
  <c r="G88" i="1"/>
  <c r="F88" i="1"/>
  <c r="E90" i="1" s="1"/>
  <c r="E88" i="1"/>
  <c r="D88" i="1"/>
  <c r="C90" i="1" s="1"/>
  <c r="C88" i="1"/>
  <c r="H79" i="1"/>
  <c r="G81" i="1" s="1"/>
  <c r="G79" i="1"/>
  <c r="F79" i="1"/>
  <c r="E81" i="1" s="1"/>
  <c r="E79" i="1"/>
  <c r="D79" i="1"/>
  <c r="C81" i="1" s="1"/>
  <c r="C79" i="1"/>
  <c r="H71" i="1"/>
  <c r="G73" i="1" s="1"/>
  <c r="G71" i="1"/>
  <c r="F71" i="1"/>
  <c r="E73" i="1" s="1"/>
  <c r="E71" i="1"/>
  <c r="D71" i="1"/>
  <c r="C73" i="1" s="1"/>
  <c r="C71" i="1"/>
  <c r="H63" i="1"/>
  <c r="G65" i="1" s="1"/>
  <c r="G63" i="1"/>
  <c r="F63" i="1"/>
  <c r="E65" i="1" s="1"/>
  <c r="E63" i="1"/>
  <c r="D63" i="1"/>
  <c r="C65" i="1" s="1"/>
  <c r="C63" i="1"/>
  <c r="H54" i="1"/>
  <c r="G56" i="1" s="1"/>
  <c r="G54" i="1"/>
  <c r="F54" i="1"/>
  <c r="E56" i="1" s="1"/>
  <c r="E54" i="1"/>
  <c r="D54" i="1"/>
  <c r="C56" i="1" s="1"/>
  <c r="C54" i="1"/>
  <c r="H45" i="1"/>
  <c r="G47" i="1" s="1"/>
  <c r="G45" i="1"/>
  <c r="F45" i="1"/>
  <c r="E47" i="1" s="1"/>
  <c r="E45" i="1"/>
  <c r="D45" i="1"/>
  <c r="C47" i="1" s="1"/>
  <c r="C45" i="1"/>
  <c r="H36" i="1"/>
  <c r="G38" i="1" s="1"/>
  <c r="G36" i="1"/>
  <c r="F36" i="1"/>
  <c r="E38" i="1" s="1"/>
  <c r="E36" i="1"/>
  <c r="D36" i="1"/>
  <c r="C38" i="1" s="1"/>
  <c r="C36" i="1"/>
  <c r="H27" i="1"/>
  <c r="G29" i="1" s="1"/>
  <c r="G27" i="1"/>
  <c r="F27" i="1"/>
  <c r="E29" i="1" s="1"/>
  <c r="E27" i="1"/>
  <c r="D27" i="1"/>
  <c r="C29" i="1" s="1"/>
  <c r="C27" i="1"/>
  <c r="H18" i="1"/>
  <c r="G20" i="1" s="1"/>
  <c r="G18" i="1"/>
  <c r="F18" i="1"/>
  <c r="E20" i="1" s="1"/>
  <c r="E18" i="1"/>
  <c r="D18" i="1"/>
  <c r="C20" i="1" s="1"/>
  <c r="C18" i="1"/>
  <c r="H9" i="1"/>
  <c r="G11" i="1" s="1"/>
  <c r="G9" i="1"/>
  <c r="F9" i="1"/>
  <c r="E11" i="1" s="1"/>
  <c r="E9" i="1"/>
  <c r="D9" i="1"/>
  <c r="C11" i="1" s="1"/>
  <c r="C9" i="1"/>
  <c r="D11" i="3" l="1"/>
  <c r="F11" i="3"/>
  <c r="H11" i="3"/>
  <c r="J11" i="3"/>
  <c r="L11" i="3"/>
  <c r="C11" i="3"/>
  <c r="E11" i="3"/>
  <c r="G11" i="3"/>
  <c r="I11" i="3"/>
  <c r="K11" i="3"/>
  <c r="M11" i="3"/>
  <c r="N27" i="3"/>
  <c r="N29" i="3" s="1"/>
  <c r="N45" i="3"/>
  <c r="N47" i="3" s="1"/>
  <c r="N63" i="3"/>
  <c r="N65" i="3" s="1"/>
  <c r="N71" i="3"/>
  <c r="N73" i="3" s="1"/>
  <c r="N79" i="3"/>
  <c r="N81" i="3" s="1"/>
  <c r="N18" i="3"/>
  <c r="N20" i="3" s="1"/>
  <c r="N36" i="3"/>
  <c r="N38" i="3" s="1"/>
  <c r="N54" i="3"/>
  <c r="N56" i="3" s="1"/>
  <c r="N88" i="3"/>
  <c r="N90" i="3" s="1"/>
  <c r="M90" i="3" l="1"/>
  <c r="I90" i="3"/>
  <c r="E90" i="3"/>
  <c r="M81" i="3"/>
  <c r="I81" i="3"/>
  <c r="E81" i="3"/>
  <c r="L73" i="3"/>
  <c r="H73" i="3"/>
  <c r="D73" i="3"/>
  <c r="K65" i="3"/>
  <c r="G65" i="3"/>
  <c r="C65" i="3"/>
  <c r="K56" i="3"/>
  <c r="G56" i="3"/>
  <c r="C56" i="3"/>
  <c r="K47" i="3"/>
  <c r="G47" i="3"/>
  <c r="C47" i="3"/>
  <c r="K38" i="3"/>
  <c r="G38" i="3"/>
  <c r="C38" i="3"/>
  <c r="K29" i="3"/>
  <c r="G29" i="3"/>
  <c r="C29" i="3"/>
  <c r="K20" i="3"/>
  <c r="G20" i="3"/>
  <c r="C20" i="3"/>
  <c r="J90" i="3"/>
  <c r="F90" i="3"/>
  <c r="L81" i="3"/>
  <c r="H81" i="3"/>
  <c r="D81" i="3"/>
  <c r="K73" i="3"/>
  <c r="G73" i="3"/>
  <c r="C73" i="3"/>
  <c r="J65" i="3"/>
  <c r="F65" i="3"/>
  <c r="L56" i="3"/>
  <c r="H56" i="3"/>
  <c r="D56" i="3"/>
  <c r="J47" i="3"/>
  <c r="F47" i="3"/>
  <c r="L38" i="3"/>
  <c r="H38" i="3"/>
  <c r="D38" i="3"/>
  <c r="J29" i="3"/>
  <c r="F29" i="3"/>
  <c r="L20" i="3"/>
  <c r="H20" i="3"/>
  <c r="D20" i="3"/>
  <c r="K90" i="3"/>
  <c r="G90" i="3"/>
  <c r="C90" i="3"/>
  <c r="K81" i="3"/>
  <c r="G81" i="3"/>
  <c r="C81" i="3"/>
  <c r="J73" i="3"/>
  <c r="F73" i="3"/>
  <c r="M65" i="3"/>
  <c r="I65" i="3"/>
  <c r="E65" i="3"/>
  <c r="M56" i="3"/>
  <c r="I56" i="3"/>
  <c r="E56" i="3"/>
  <c r="M47" i="3"/>
  <c r="I47" i="3"/>
  <c r="E47" i="3"/>
  <c r="M38" i="3"/>
  <c r="I38" i="3"/>
  <c r="E38" i="3"/>
  <c r="M29" i="3"/>
  <c r="I29" i="3"/>
  <c r="E29" i="3"/>
  <c r="M20" i="3"/>
  <c r="I20" i="3"/>
  <c r="E20" i="3"/>
  <c r="L90" i="3"/>
  <c r="H90" i="3"/>
  <c r="D90" i="3"/>
  <c r="J81" i="3"/>
  <c r="F81" i="3"/>
  <c r="M73" i="3"/>
  <c r="I73" i="3"/>
  <c r="E73" i="3"/>
  <c r="L65" i="3"/>
  <c r="H65" i="3"/>
  <c r="D65" i="3"/>
  <c r="J56" i="3"/>
  <c r="F56" i="3"/>
  <c r="L47" i="3"/>
  <c r="H47" i="3"/>
  <c r="D47" i="3"/>
  <c r="J38" i="3"/>
  <c r="F38" i="3"/>
  <c r="L29" i="3"/>
  <c r="H29" i="3"/>
  <c r="D29" i="3"/>
  <c r="J20" i="3"/>
  <c r="F20" i="3"/>
</calcChain>
</file>

<file path=xl/sharedStrings.xml><?xml version="1.0" encoding="utf-8"?>
<sst xmlns="http://schemas.openxmlformats.org/spreadsheetml/2006/main" count="229" uniqueCount="46">
  <si>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</si>
  <si>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</si>
  <si>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2014 - 2016, registro autori di reato noti.</t>
  </si>
  <si>
    <t>Ufficio</t>
  </si>
  <si>
    <t>Macro materia</t>
  </si>
  <si>
    <t>Iscritti 2014</t>
  </si>
  <si>
    <t>Definiti 2014</t>
  </si>
  <si>
    <t>Iscritti 2015</t>
  </si>
  <si>
    <t>Definiti 2015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</si>
  <si>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</si>
  <si>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</si>
  <si>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</si>
  <si>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</si>
  <si>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</si>
  <si>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</si>
  <si>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</si>
  <si>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</si>
  <si>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</si>
  <si>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</si>
  <si>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</si>
  <si>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</si>
  <si>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</si>
  <si>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</si>
  <si>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</si>
  <si>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</si>
  <si>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</si>
  <si>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</si>
  <si>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</si>
  <si>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</si>
  <si>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</si>
  <si>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</si>
  <si>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</si>
  <si>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</si>
  <si>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</si>
  <si>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Nell'osservare i valori si tenga conto che il periodo in esame è a cavallo della riforma della geografia giudiziaria e dell'introduzione del nuovo registro informatizzato del settore penale</t>
  </si>
  <si>
    <t>Fonte: Ministero della Giustizia - Dipartimento dell'organizzazione giudiziaria, del personale e dei servizi - Direzione Generale di Statistica e Analisi Organizzativa</t>
  </si>
  <si>
    <t>Variazione pendenti</t>
  </si>
  <si>
    <t>Pendenti al 31/12/2013</t>
  </si>
  <si>
    <t>Pendenti al 31/12/2016</t>
  </si>
  <si>
    <t>Variazione</t>
  </si>
  <si>
    <t>Corte d'Appello di  Firenze</t>
  </si>
  <si>
    <t>Stratigrafia delle pendenze</t>
  </si>
  <si>
    <t>SETTORE PENALE, registro autori di reato noti. 31/12/2016</t>
  </si>
  <si>
    <t>Fino al 2006</t>
  </si>
  <si>
    <t>TOTALE</t>
  </si>
  <si>
    <t>% per anno di iscrizione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</si>
</sst>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3" fontId="8" fillId="2" borderId="2" xfId="3" applyNumberFormat="1" applyFont="1" applyFill="1" applyBorder="1" applyAlignment="1">
      <alignment horizontal="right" wrapText="1"/>
    </xf>
    <xf numFmtId="3" fontId="8" fillId="2" borderId="3" xfId="3" applyNumberFormat="1" applyFont="1" applyFill="1" applyBorder="1" applyAlignment="1">
      <alignment horizontal="right" wrapText="1"/>
    </xf>
    <xf numFmtId="3" fontId="8" fillId="2" borderId="1" xfId="3" applyNumberFormat="1" applyFont="1" applyFill="1" applyBorder="1" applyAlignment="1">
      <alignment horizontal="right" wrapText="1"/>
    </xf>
    <xf numFmtId="3" fontId="8" fillId="2" borderId="3" xfId="3" applyNumberFormat="1" applyFont="1" applyFill="1" applyBorder="1" applyAlignment="1" applyProtection="1">
      <alignment horizontal="right" wrapText="1"/>
      <protection locked="0"/>
    </xf>
    <xf numFmtId="3" fontId="8" fillId="2" borderId="1" xfId="3" applyNumberFormat="1" applyFont="1" applyFill="1" applyBorder="1" applyAlignment="1" applyProtection="1">
      <alignment horizontal="right" wrapText="1"/>
      <protection locked="0"/>
    </xf>
    <xf numFmtId="3" fontId="8" fillId="2" borderId="4" xfId="3" applyNumberFormat="1" applyFont="1" applyFill="1" applyBorder="1" applyAlignment="1">
      <alignment horizontal="right" wrapText="1"/>
    </xf>
    <xf numFmtId="3" fontId="8" fillId="2" borderId="5" xfId="3" applyNumberFormat="1" applyFont="1" applyFill="1" applyBorder="1" applyAlignment="1">
      <alignment horizontal="right" wrapText="1"/>
    </xf>
    <xf numFmtId="3" fontId="8" fillId="2" borderId="5" xfId="3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3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3" applyFont="1" applyFill="1" applyBorder="1" applyAlignment="1">
      <alignment wrapText="1"/>
    </xf>
    <xf numFmtId="0" fontId="8" fillId="2" borderId="2" xfId="3" applyFont="1" applyFill="1" applyBorder="1" applyAlignment="1">
      <alignment horizontal="right" wrapText="1"/>
    </xf>
    <xf numFmtId="0" fontId="8" fillId="2" borderId="2" xfId="3" applyFont="1" applyFill="1" applyBorder="1" applyAlignment="1" applyProtection="1">
      <alignment horizontal="right" wrapText="1"/>
      <protection locked="0"/>
    </xf>
    <xf numFmtId="3" fontId="8" fillId="2" borderId="2" xfId="3" applyNumberFormat="1" applyFont="1" applyFill="1" applyBorder="1" applyAlignment="1" applyProtection="1">
      <alignment horizontal="right" wrapText="1"/>
      <protection locked="0"/>
    </xf>
    <xf numFmtId="0" fontId="8" fillId="2" borderId="2" xfId="3" applyFont="1" applyFill="1" applyBorder="1" applyAlignment="1">
      <alignment wrapText="1"/>
    </xf>
    <xf numFmtId="0" fontId="8" fillId="2" borderId="4" xfId="3" applyFont="1" applyFill="1" applyBorder="1" applyAlignment="1">
      <alignment wrapText="1"/>
    </xf>
    <xf numFmtId="0" fontId="8" fillId="2" borderId="1" xfId="3" applyFont="1" applyFill="1" applyBorder="1" applyAlignment="1">
      <alignment wrapText="1"/>
    </xf>
    <xf numFmtId="3" fontId="8" fillId="2" borderId="4" xfId="3" applyNumberFormat="1" applyFont="1" applyFill="1" applyBorder="1" applyAlignment="1" applyProtection="1">
      <alignment horizontal="right" wrapText="1"/>
      <protection locked="0"/>
    </xf>
    <xf numFmtId="3" fontId="10" fillId="2" borderId="8" xfId="3" applyNumberFormat="1" applyFont="1" applyFill="1" applyBorder="1" applyAlignment="1">
      <alignment horizontal="right"/>
    </xf>
    <xf numFmtId="3" fontId="10" fillId="2" borderId="8" xfId="3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" fontId="10" fillId="2" borderId="0" xfId="3" applyNumberFormat="1" applyFont="1" applyFill="1" applyBorder="1" applyAlignment="1">
      <alignment horizontal="right"/>
    </xf>
    <xf numFmtId="3" fontId="10" fillId="2" borderId="0" xfId="3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wrapText="1"/>
    </xf>
    <xf numFmtId="3" fontId="8" fillId="2" borderId="12" xfId="3" applyNumberFormat="1" applyFont="1" applyFill="1" applyBorder="1" applyAlignment="1">
      <alignment horizontal="right" wrapText="1"/>
    </xf>
    <xf numFmtId="3" fontId="8" fillId="2" borderId="12" xfId="3" applyNumberFormat="1" applyFont="1" applyFill="1" applyBorder="1" applyAlignment="1" applyProtection="1">
      <alignment horizontal="right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8" fillId="2" borderId="2" xfId="3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/>
    <xf numFmtId="165" fontId="10" fillId="2" borderId="2" xfId="3" applyNumberFormat="1" applyFont="1" applyFill="1" applyBorder="1" applyAlignment="1">
      <alignment horizontal="right" wrapText="1"/>
    </xf>
    <xf numFmtId="0" fontId="15" fillId="2" borderId="1" xfId="0" applyFont="1" applyFill="1" applyBorder="1" applyAlignment="1">
      <alignment vertical="center"/>
    </xf>
    <xf numFmtId="164" fontId="10" fillId="2" borderId="13" xfId="3" applyNumberFormat="1" applyFont="1" applyFill="1" applyBorder="1" applyAlignment="1">
      <alignment horizontal="right" wrapText="1"/>
    </xf>
    <xf numFmtId="164" fontId="10" fillId="2" borderId="2" xfId="3" applyNumberFormat="1" applyFont="1" applyFill="1" applyBorder="1" applyAlignment="1">
      <alignment horizontal="right" wrapText="1"/>
    </xf>
    <xf numFmtId="165" fontId="8" fillId="2" borderId="1" xfId="3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1" xfId="1" applyNumberFormat="1" applyFont="1" applyFill="1" applyBorder="1"/>
    <xf numFmtId="165" fontId="14" fillId="2" borderId="1" xfId="1" applyNumberFormat="1" applyFont="1" applyFill="1" applyBorder="1"/>
    <xf numFmtId="0" fontId="13" fillId="2" borderId="0" xfId="0" applyFont="1" applyFill="1" applyAlignment="1">
      <alignment horizontal="left" vertical="center"/>
    </xf>
  </cellXfs>
  <cellStyles count="152">
    <cellStyle name="Migliaia" xfId="1" builtinId="3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15"/>
    <cellStyle name="Normale 16" xfId="16"/>
    <cellStyle name="Normale 2" xfId="3"/>
    <cellStyle name="Normale 2 2" xfId="17"/>
    <cellStyle name="Normale 2 2 2" xfId="18"/>
    <cellStyle name="Normale 2 2 2 2" xfId="19"/>
    <cellStyle name="Normale 2 2 2 2 2" xfId="20"/>
    <cellStyle name="Normale 2 2 2 3" xfId="21"/>
    <cellStyle name="Normale 2 2 2 4" xfId="22"/>
    <cellStyle name="Normale 2 2 3" xfId="23"/>
    <cellStyle name="Normale 2 2 3 2" xfId="24"/>
    <cellStyle name="Normale 2 2 4" xfId="25"/>
    <cellStyle name="Normale 2 2 5" xfId="26"/>
    <cellStyle name="Normale 2 3" xfId="27"/>
    <cellStyle name="Normale 2 4" xfId="28"/>
    <cellStyle name="Normale 2 4 2" xfId="29"/>
    <cellStyle name="Normale 2 5" xfId="30"/>
    <cellStyle name="Normale 3" xfId="31"/>
    <cellStyle name="Normale 3 2" xfId="32"/>
    <cellStyle name="Normale 3 3" xfId="33"/>
    <cellStyle name="Normale 3 3 2" xfId="34"/>
    <cellStyle name="Normale 3 4" xfId="35"/>
    <cellStyle name="Normale 3 5" xfId="36"/>
    <cellStyle name="Normale 4" xfId="37"/>
    <cellStyle name="Normale 4 2" xfId="38"/>
    <cellStyle name="Normale 4 2 2" xfId="39"/>
    <cellStyle name="Normale 4 2 2 2" xfId="40"/>
    <cellStyle name="Normale 4 2 3" xfId="41"/>
    <cellStyle name="Normale 4 2 4" xfId="42"/>
    <cellStyle name="Normale 4 3" xfId="43"/>
    <cellStyle name="Normale 4 3 2" xfId="44"/>
    <cellStyle name="Normale 4 3 2 2" xfId="45"/>
    <cellStyle name="Normale 4 3 3" xfId="46"/>
    <cellStyle name="Normale 4 3 4" xfId="47"/>
    <cellStyle name="Normale 4 4" xfId="48"/>
    <cellStyle name="Normale 4 4 2" xfId="49"/>
    <cellStyle name="Normale 4 5" xfId="50"/>
    <cellStyle name="Normale 4 6" xfId="51"/>
    <cellStyle name="Normale 5" xfId="52"/>
    <cellStyle name="Normale 5 2" xfId="53"/>
    <cellStyle name="Normale 5 2 2" xfId="54"/>
    <cellStyle name="Normale 5 2 2 2" xfId="55"/>
    <cellStyle name="Normale 5 2 3" xfId="56"/>
    <cellStyle name="Normale 5 2 4" xfId="57"/>
    <cellStyle name="Normale 5 3" xfId="58"/>
    <cellStyle name="Normale 5 3 2" xfId="59"/>
    <cellStyle name="Normale 5 3 2 2" xfId="60"/>
    <cellStyle name="Normale 5 3 3" xfId="61"/>
    <cellStyle name="Normale 5 3 4" xfId="62"/>
    <cellStyle name="Normale 5 4" xfId="63"/>
    <cellStyle name="Normale 5 4 2" xfId="64"/>
    <cellStyle name="Normale 5 5" xfId="65"/>
    <cellStyle name="Normale 5 6" xfId="66"/>
    <cellStyle name="Normale 6" xfId="67"/>
    <cellStyle name="Normale 6 2" xfId="68"/>
    <cellStyle name="Normale 6 2 2" xfId="69"/>
    <cellStyle name="Normale 6 2 2 2" xfId="70"/>
    <cellStyle name="Normale 6 2 2 2 2" xfId="71"/>
    <cellStyle name="Normale 6 2 2 3" xfId="72"/>
    <cellStyle name="Normale 6 2 2 4" xfId="73"/>
    <cellStyle name="Normale 6 2 3" xfId="74"/>
    <cellStyle name="Normale 6 2 3 2" xfId="75"/>
    <cellStyle name="Normale 6 2 3 2 2" xfId="76"/>
    <cellStyle name="Normale 6 2 3 3" xfId="77"/>
    <cellStyle name="Normale 6 2 3 4" xfId="78"/>
    <cellStyle name="Normale 6 2 4" xfId="79"/>
    <cellStyle name="Normale 6 2 4 2" xfId="80"/>
    <cellStyle name="Normale 6 2 5" xfId="81"/>
    <cellStyle name="Normale 6 2 6" xfId="82"/>
    <cellStyle name="Normale 6 3" xfId="83"/>
    <cellStyle name="Normale 6 3 2" xfId="84"/>
    <cellStyle name="Normale 6 3 2 2" xfId="85"/>
    <cellStyle name="Normale 6 3 2 2 2" xfId="86"/>
    <cellStyle name="Normale 6 3 2 3" xfId="87"/>
    <cellStyle name="Normale 6 3 2 4" xfId="88"/>
    <cellStyle name="Normale 6 3 3" xfId="89"/>
    <cellStyle name="Normale 6 3 3 2" xfId="90"/>
    <cellStyle name="Normale 6 3 4" xfId="91"/>
    <cellStyle name="Normale 6 3 5" xfId="92"/>
    <cellStyle name="Normale 6 4" xfId="93"/>
    <cellStyle name="Normale 6 4 2" xfId="94"/>
    <cellStyle name="Normale 6 4 2 2" xfId="95"/>
    <cellStyle name="Normale 6 4 3" xfId="96"/>
    <cellStyle name="Normale 6 4 4" xfId="97"/>
    <cellStyle name="Normale 6 5" xfId="98"/>
    <cellStyle name="Normale 6 5 2" xfId="99"/>
    <cellStyle name="Normale 6 5 2 2" xfId="100"/>
    <cellStyle name="Normale 6 5 3" xfId="101"/>
    <cellStyle name="Normale 6 5 4" xfId="102"/>
    <cellStyle name="Normale 6 6" xfId="103"/>
    <cellStyle name="Normale 6 6 2" xfId="104"/>
    <cellStyle name="Normale 6 6 2 2" xfId="105"/>
    <cellStyle name="Normale 6 6 3" xfId="106"/>
    <cellStyle name="Normale 6 7" xfId="107"/>
    <cellStyle name="Normale 6 7 2" xfId="108"/>
    <cellStyle name="Normale 6 8" xfId="109"/>
    <cellStyle name="Normale 6 9" xfId="110"/>
    <cellStyle name="Normale 7" xfId="111"/>
    <cellStyle name="Normale 7 2" xfId="112"/>
    <cellStyle name="Normale 7 2 2" xfId="113"/>
    <cellStyle name="Normale 7 3" xfId="114"/>
    <cellStyle name="Normale 7 4" xfId="115"/>
    <cellStyle name="Normale 8" xfId="116"/>
    <cellStyle name="Normale 8 2" xfId="117"/>
    <cellStyle name="Normale 8 2 2" xfId="118"/>
    <cellStyle name="Normale 8 3" xfId="119"/>
    <cellStyle name="Normale 8 4" xfId="120"/>
    <cellStyle name="Normale 9" xfId="121"/>
    <cellStyle name="Normale 9 2" xfId="122"/>
    <cellStyle name="Normale 9 2 2" xfId="123"/>
    <cellStyle name="Normale 9 3" xfId="124"/>
    <cellStyle name="Normale 9 4" xfId="125"/>
    <cellStyle name="Percentuale" xfId="2" builtinId="5"/>
    <cellStyle name="Percentuale 2" xfId="126"/>
    <cellStyle name="Percentuale 3" xfId="127"/>
    <cellStyle name="Percentuale 3 2" xfId="128"/>
    <cellStyle name="Percentuale 3 2 2" xfId="129"/>
    <cellStyle name="Percentuale 3 2 2 2" xfId="130"/>
    <cellStyle name="Percentuale 3 2 3" xfId="131"/>
    <cellStyle name="Percentuale 3 3" xfId="132"/>
    <cellStyle name="Percentuale 3 3 2" xfId="133"/>
    <cellStyle name="Percentuale 3 4" xfId="134"/>
    <cellStyle name="Percentuale 3 4 2" xfId="135"/>
    <cellStyle name="Percentuale 3 5" xfId="136"/>
    <cellStyle name="Percentuale 4" xfId="137"/>
    <cellStyle name="Percentuale 4 2" xfId="138"/>
    <cellStyle name="Percentuale 4 2 2" xfId="139"/>
    <cellStyle name="Percentuale 4 2 2 2" xfId="140"/>
    <cellStyle name="Percentuale 4 2 3" xfId="141"/>
    <cellStyle name="Percentuale 4 3" xfId="142"/>
    <cellStyle name="Percentuale 4 3 2" xfId="143"/>
    <cellStyle name="Percentuale 4 4" xfId="144"/>
    <cellStyle name="Percentuale 4 4 2" xfId="145"/>
    <cellStyle name="Percentuale 4 5" xfId="146"/>
    <cellStyle name="Percentuale 5" xfId="147"/>
    <cellStyle name="Percentuale 6" xfId="148"/>
    <cellStyle name="Percentuale 6 2" xfId="149"/>
    <cellStyle name="Percentuale 7" xfId="150"/>
    <cellStyle name="Percentuale 7 2" xfId="151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zoomScaleNormal="100" workbookViewId="0"/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9.109375" style="2"/>
    <col min="4" max="5" width="9.109375" style="2" customWidth="1"/>
    <col min="6" max="6" width="9.44140625" style="2" customWidth="1"/>
    <col min="7" max="7" width="8.88671875" style="3" customWidth="1"/>
    <col min="8" max="8" width="9.44140625" style="3" customWidth="1"/>
    <col min="9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8" ht="15.6" x14ac:dyDescent="0.3">
      <c r="A1" s="1" t="s">
        <v>0</v>
      </c>
    </row>
    <row r="2" spans="1:8" ht="14.4" x14ac:dyDescent="0.3">
      <c r="A2" s="4" t="s">
        <v>1</v>
      </c>
    </row>
    <row r="3" spans="1:8" x14ac:dyDescent="0.3">
      <c r="A3" s="5" t="s">
        <v>2</v>
      </c>
    </row>
    <row r="4" spans="1:8" ht="6.75" customHeight="1" x14ac:dyDescent="0.3"/>
    <row r="5" spans="1:8" ht="27.6" x14ac:dyDescent="0.3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  <c r="H5" s="8" t="s">
        <v>10</v>
      </c>
    </row>
    <row r="6" spans="1:8" x14ac:dyDescent="0.3">
      <c r="A6" s="9" t="s">
        <v>11</v>
      </c>
      <c r="B6" s="10" t="s">
        <v>12</v>
      </c>
      <c r="C6" s="11">
        <v>6096</v>
      </c>
      <c r="D6" s="11">
        <v>4262</v>
      </c>
      <c r="E6" s="12">
        <v>5632</v>
      </c>
      <c r="F6" s="13">
        <v>4586</v>
      </c>
      <c r="G6" s="14">
        <v>6282</v>
      </c>
      <c r="H6" s="15">
        <v>4450</v>
      </c>
    </row>
    <row r="7" spans="1:8" x14ac:dyDescent="0.3">
      <c r="A7" s="9"/>
      <c r="B7" s="10" t="s">
        <v>13</v>
      </c>
      <c r="C7" s="11">
        <v>22</v>
      </c>
      <c r="D7" s="11">
        <v>19</v>
      </c>
      <c r="E7" s="12">
        <v>35</v>
      </c>
      <c r="F7" s="13">
        <v>25</v>
      </c>
      <c r="G7" s="14">
        <v>17</v>
      </c>
      <c r="H7" s="15">
        <v>25</v>
      </c>
    </row>
    <row r="8" spans="1:8" x14ac:dyDescent="0.3">
      <c r="A8" s="9"/>
      <c r="B8" s="10" t="s">
        <v>14</v>
      </c>
      <c r="C8" s="16">
        <v>48</v>
      </c>
      <c r="D8" s="16">
        <v>55</v>
      </c>
      <c r="E8" s="17">
        <v>31</v>
      </c>
      <c r="F8" s="13">
        <v>39</v>
      </c>
      <c r="G8" s="18">
        <v>27</v>
      </c>
      <c r="H8" s="15">
        <v>22</v>
      </c>
    </row>
    <row r="9" spans="1:8" x14ac:dyDescent="0.3">
      <c r="A9" s="9"/>
      <c r="B9" s="19" t="s">
        <v>15</v>
      </c>
      <c r="C9" s="20">
        <f t="shared" ref="C9:H9" si="0">SUM(C6:C8)</f>
        <v>6166</v>
      </c>
      <c r="D9" s="20">
        <f t="shared" si="0"/>
        <v>4336</v>
      </c>
      <c r="E9" s="20">
        <f t="shared" si="0"/>
        <v>5698</v>
      </c>
      <c r="F9" s="20">
        <f t="shared" si="0"/>
        <v>4650</v>
      </c>
      <c r="G9" s="21">
        <f t="shared" si="0"/>
        <v>6326</v>
      </c>
      <c r="H9" s="21">
        <f t="shared" si="0"/>
        <v>4497</v>
      </c>
    </row>
    <row r="10" spans="1:8" ht="7.2" customHeight="1" x14ac:dyDescent="0.3">
      <c r="A10" s="22"/>
      <c r="B10" s="23"/>
      <c r="C10" s="24"/>
      <c r="D10" s="24"/>
      <c r="E10" s="24"/>
      <c r="F10" s="24"/>
      <c r="G10" s="25"/>
      <c r="H10" s="25"/>
    </row>
    <row r="11" spans="1:8" ht="14.4" customHeight="1" x14ac:dyDescent="0.3">
      <c r="A11" s="22"/>
      <c r="B11" s="26" t="s">
        <v>16</v>
      </c>
      <c r="C11" s="27">
        <f>D9/C9</f>
        <v>0.70321115796302303</v>
      </c>
      <c r="D11" s="28"/>
      <c r="E11" s="27">
        <f>F9/E9</f>
        <v>0.81607581607581603</v>
      </c>
      <c r="F11" s="28"/>
      <c r="G11" s="29">
        <f>H9/G9</f>
        <v>0.71087575086942778</v>
      </c>
      <c r="H11" s="30"/>
    </row>
    <row r="12" spans="1:8" x14ac:dyDescent="0.3">
      <c r="C12" s="31"/>
      <c r="D12" s="31"/>
      <c r="E12" s="31"/>
      <c r="F12" s="31"/>
      <c r="G12" s="32"/>
      <c r="H12" s="32"/>
    </row>
    <row r="13" spans="1:8" x14ac:dyDescent="0.3">
      <c r="A13" s="9" t="s">
        <v>17</v>
      </c>
      <c r="B13" s="33" t="s">
        <v>18</v>
      </c>
      <c r="C13" s="34">
        <v>2</v>
      </c>
      <c r="D13" s="34">
        <v>1</v>
      </c>
      <c r="E13" s="34">
        <v>3</v>
      </c>
      <c r="F13" s="34">
        <v>0</v>
      </c>
      <c r="G13" s="35">
        <v>0</v>
      </c>
      <c r="H13" s="35">
        <v>1</v>
      </c>
    </row>
    <row r="14" spans="1:8" x14ac:dyDescent="0.3">
      <c r="A14" s="9" t="s">
        <v>19</v>
      </c>
      <c r="B14" s="33" t="s">
        <v>20</v>
      </c>
      <c r="C14" s="11">
        <v>48</v>
      </c>
      <c r="D14" s="11">
        <v>43</v>
      </c>
      <c r="E14" s="11">
        <v>49</v>
      </c>
      <c r="F14" s="11">
        <v>48</v>
      </c>
      <c r="G14" s="36">
        <v>45</v>
      </c>
      <c r="H14" s="36">
        <v>49</v>
      </c>
    </row>
    <row r="15" spans="1:8" x14ac:dyDescent="0.3">
      <c r="A15" s="9" t="s">
        <v>19</v>
      </c>
      <c r="B15" s="37" t="s">
        <v>21</v>
      </c>
      <c r="C15" s="11">
        <v>2526</v>
      </c>
      <c r="D15" s="11">
        <v>2274</v>
      </c>
      <c r="E15" s="11">
        <v>2464</v>
      </c>
      <c r="F15" s="11">
        <v>1981</v>
      </c>
      <c r="G15" s="36">
        <v>2582</v>
      </c>
      <c r="H15" s="36">
        <v>3484</v>
      </c>
    </row>
    <row r="16" spans="1:8" ht="21.6" x14ac:dyDescent="0.3">
      <c r="A16" s="9" t="s">
        <v>19</v>
      </c>
      <c r="B16" s="38" t="s">
        <v>22</v>
      </c>
      <c r="C16" s="11">
        <v>34</v>
      </c>
      <c r="D16" s="11">
        <v>31</v>
      </c>
      <c r="E16" s="11">
        <v>21</v>
      </c>
      <c r="F16" s="11">
        <v>30</v>
      </c>
      <c r="G16" s="36">
        <v>16</v>
      </c>
      <c r="H16" s="36">
        <v>15</v>
      </c>
    </row>
    <row r="17" spans="1:8" x14ac:dyDescent="0.3">
      <c r="A17" s="9" t="s">
        <v>19</v>
      </c>
      <c r="B17" s="39" t="s">
        <v>23</v>
      </c>
      <c r="C17" s="16">
        <v>7363</v>
      </c>
      <c r="D17" s="16">
        <v>5449</v>
      </c>
      <c r="E17" s="16">
        <v>5210</v>
      </c>
      <c r="F17" s="16">
        <v>4511</v>
      </c>
      <c r="G17" s="40">
        <v>4966</v>
      </c>
      <c r="H17" s="40">
        <v>7950</v>
      </c>
    </row>
    <row r="18" spans="1:8" x14ac:dyDescent="0.3">
      <c r="A18" s="9" t="s">
        <v>19</v>
      </c>
      <c r="B18" s="26" t="s">
        <v>15</v>
      </c>
      <c r="C18" s="41">
        <f t="shared" ref="C18:H18" si="1">SUM(C13:C17)</f>
        <v>9973</v>
      </c>
      <c r="D18" s="41">
        <f t="shared" si="1"/>
        <v>7798</v>
      </c>
      <c r="E18" s="41">
        <f t="shared" si="1"/>
        <v>7747</v>
      </c>
      <c r="F18" s="41">
        <f t="shared" si="1"/>
        <v>6570</v>
      </c>
      <c r="G18" s="42">
        <f t="shared" si="1"/>
        <v>7609</v>
      </c>
      <c r="H18" s="42">
        <f t="shared" si="1"/>
        <v>11499</v>
      </c>
    </row>
    <row r="19" spans="1:8" ht="6" customHeight="1" x14ac:dyDescent="0.3">
      <c r="A19" s="22"/>
      <c r="B19" s="43"/>
      <c r="C19" s="44"/>
      <c r="D19" s="44"/>
      <c r="E19" s="44"/>
      <c r="F19" s="44"/>
      <c r="G19" s="45"/>
      <c r="H19" s="45"/>
    </row>
    <row r="20" spans="1:8" ht="12.75" customHeight="1" x14ac:dyDescent="0.3">
      <c r="A20" s="22"/>
      <c r="B20" s="26" t="s">
        <v>16</v>
      </c>
      <c r="C20" s="27">
        <f>D18/C18</f>
        <v>0.7819111601323574</v>
      </c>
      <c r="D20" s="28"/>
      <c r="E20" s="27">
        <f>F18/E18</f>
        <v>0.84807022073060545</v>
      </c>
      <c r="F20" s="28"/>
      <c r="G20" s="29">
        <f>H18/G18</f>
        <v>1.5112366933894072</v>
      </c>
      <c r="H20" s="30"/>
    </row>
    <row r="21" spans="1:8" ht="7.5" customHeight="1" x14ac:dyDescent="0.3">
      <c r="A21" s="22"/>
      <c r="B21" s="43"/>
      <c r="C21" s="44"/>
      <c r="D21" s="44"/>
      <c r="E21" s="44"/>
      <c r="F21" s="44"/>
      <c r="G21" s="45"/>
      <c r="H21" s="45"/>
    </row>
    <row r="22" spans="1:8" x14ac:dyDescent="0.3">
      <c r="A22" s="9" t="s">
        <v>24</v>
      </c>
      <c r="B22" s="33" t="s">
        <v>18</v>
      </c>
      <c r="C22" s="11">
        <v>3</v>
      </c>
      <c r="D22" s="11">
        <v>6</v>
      </c>
      <c r="E22" s="11">
        <v>3</v>
      </c>
      <c r="F22" s="11">
        <v>2</v>
      </c>
      <c r="G22" s="36">
        <v>5</v>
      </c>
      <c r="H22" s="36">
        <v>4</v>
      </c>
    </row>
    <row r="23" spans="1:8" x14ac:dyDescent="0.3">
      <c r="A23" s="9"/>
      <c r="B23" s="33" t="s">
        <v>20</v>
      </c>
      <c r="C23" s="11">
        <v>212</v>
      </c>
      <c r="D23" s="11">
        <v>185</v>
      </c>
      <c r="E23" s="11">
        <v>232</v>
      </c>
      <c r="F23" s="11">
        <v>223</v>
      </c>
      <c r="G23" s="36">
        <v>191</v>
      </c>
      <c r="H23" s="36">
        <v>207</v>
      </c>
    </row>
    <row r="24" spans="1:8" x14ac:dyDescent="0.3">
      <c r="A24" s="9" t="s">
        <v>25</v>
      </c>
      <c r="B24" s="37" t="s">
        <v>21</v>
      </c>
      <c r="C24" s="11">
        <v>7499</v>
      </c>
      <c r="D24" s="11">
        <v>6196</v>
      </c>
      <c r="E24" s="11">
        <v>7598</v>
      </c>
      <c r="F24" s="11">
        <v>6395</v>
      </c>
      <c r="G24" s="36">
        <v>6532</v>
      </c>
      <c r="H24" s="36">
        <v>7619</v>
      </c>
    </row>
    <row r="25" spans="1:8" ht="21.6" x14ac:dyDescent="0.3">
      <c r="A25" s="9" t="s">
        <v>25</v>
      </c>
      <c r="B25" s="38" t="s">
        <v>22</v>
      </c>
      <c r="C25" s="11">
        <v>99</v>
      </c>
      <c r="D25" s="11">
        <v>84</v>
      </c>
      <c r="E25" s="11">
        <v>76</v>
      </c>
      <c r="F25" s="11">
        <v>82</v>
      </c>
      <c r="G25" s="36">
        <v>107</v>
      </c>
      <c r="H25" s="36">
        <v>66</v>
      </c>
    </row>
    <row r="26" spans="1:8" x14ac:dyDescent="0.3">
      <c r="A26" s="9" t="s">
        <v>25</v>
      </c>
      <c r="B26" s="39" t="s">
        <v>23</v>
      </c>
      <c r="C26" s="16">
        <v>12218</v>
      </c>
      <c r="D26" s="16">
        <v>13640</v>
      </c>
      <c r="E26" s="16">
        <v>12545</v>
      </c>
      <c r="F26" s="16">
        <v>14327</v>
      </c>
      <c r="G26" s="40">
        <v>11854</v>
      </c>
      <c r="H26" s="40">
        <v>14175</v>
      </c>
    </row>
    <row r="27" spans="1:8" x14ac:dyDescent="0.3">
      <c r="A27" s="9" t="s">
        <v>25</v>
      </c>
      <c r="B27" s="26" t="s">
        <v>15</v>
      </c>
      <c r="C27" s="20">
        <f t="shared" ref="C27:H27" si="2">SUM(C22:C26)</f>
        <v>20031</v>
      </c>
      <c r="D27" s="20">
        <f t="shared" si="2"/>
        <v>20111</v>
      </c>
      <c r="E27" s="20">
        <f t="shared" si="2"/>
        <v>20454</v>
      </c>
      <c r="F27" s="20">
        <f t="shared" si="2"/>
        <v>21029</v>
      </c>
      <c r="G27" s="21">
        <f t="shared" si="2"/>
        <v>18689</v>
      </c>
      <c r="H27" s="21">
        <f t="shared" si="2"/>
        <v>22071</v>
      </c>
    </row>
    <row r="28" spans="1:8" ht="6" customHeight="1" x14ac:dyDescent="0.3">
      <c r="A28" s="22"/>
      <c r="B28" s="46"/>
      <c r="C28" s="44"/>
      <c r="D28" s="44"/>
      <c r="E28" s="44"/>
      <c r="F28" s="44"/>
      <c r="G28" s="45"/>
      <c r="H28" s="45"/>
    </row>
    <row r="29" spans="1:8" ht="12.75" customHeight="1" x14ac:dyDescent="0.3">
      <c r="A29" s="22"/>
      <c r="B29" s="26" t="s">
        <v>16</v>
      </c>
      <c r="C29" s="27">
        <f>D27/C27</f>
        <v>1.0039938095951275</v>
      </c>
      <c r="D29" s="28"/>
      <c r="E29" s="27">
        <f>F27/E27</f>
        <v>1.0281118607607314</v>
      </c>
      <c r="F29" s="28"/>
      <c r="G29" s="29">
        <f>H27/G27</f>
        <v>1.1809620632457596</v>
      </c>
      <c r="H29" s="30"/>
    </row>
    <row r="30" spans="1:8" x14ac:dyDescent="0.3">
      <c r="C30" s="31"/>
      <c r="D30" s="31"/>
      <c r="E30" s="31"/>
      <c r="F30" s="31"/>
      <c r="G30" s="32"/>
      <c r="H30" s="32"/>
    </row>
    <row r="31" spans="1:8" x14ac:dyDescent="0.3">
      <c r="A31" s="9" t="s">
        <v>26</v>
      </c>
      <c r="B31" s="33" t="s">
        <v>18</v>
      </c>
      <c r="C31" s="34">
        <v>1</v>
      </c>
      <c r="D31" s="34">
        <v>0</v>
      </c>
      <c r="E31" s="34">
        <v>0</v>
      </c>
      <c r="F31" s="34">
        <v>0</v>
      </c>
      <c r="G31" s="35">
        <v>1</v>
      </c>
      <c r="H31" s="35">
        <v>1</v>
      </c>
    </row>
    <row r="32" spans="1:8" x14ac:dyDescent="0.3">
      <c r="A32" s="9"/>
      <c r="B32" s="33" t="s">
        <v>20</v>
      </c>
      <c r="C32" s="11">
        <v>36</v>
      </c>
      <c r="D32" s="11">
        <v>24</v>
      </c>
      <c r="E32" s="11">
        <v>63</v>
      </c>
      <c r="F32" s="11">
        <v>23</v>
      </c>
      <c r="G32" s="36">
        <v>50</v>
      </c>
      <c r="H32" s="36">
        <v>26</v>
      </c>
    </row>
    <row r="33" spans="1:8" x14ac:dyDescent="0.3">
      <c r="A33" s="9"/>
      <c r="B33" s="37" t="s">
        <v>21</v>
      </c>
      <c r="C33" s="11">
        <v>1701</v>
      </c>
      <c r="D33" s="11">
        <v>1352</v>
      </c>
      <c r="E33" s="11">
        <v>1777</v>
      </c>
      <c r="F33" s="11">
        <v>1287</v>
      </c>
      <c r="G33" s="36">
        <v>1760</v>
      </c>
      <c r="H33" s="36">
        <v>2238</v>
      </c>
    </row>
    <row r="34" spans="1:8" ht="21.6" x14ac:dyDescent="0.3">
      <c r="A34" s="9"/>
      <c r="B34" s="38" t="s">
        <v>22</v>
      </c>
      <c r="C34" s="11">
        <v>42</v>
      </c>
      <c r="D34" s="11">
        <v>31</v>
      </c>
      <c r="E34" s="11">
        <v>51</v>
      </c>
      <c r="F34" s="11">
        <v>34</v>
      </c>
      <c r="G34" s="36">
        <v>32</v>
      </c>
      <c r="H34" s="36">
        <v>45</v>
      </c>
    </row>
    <row r="35" spans="1:8" x14ac:dyDescent="0.3">
      <c r="A35" s="9"/>
      <c r="B35" s="39" t="s">
        <v>23</v>
      </c>
      <c r="C35" s="16">
        <v>3817</v>
      </c>
      <c r="D35" s="16">
        <v>2769</v>
      </c>
      <c r="E35" s="16">
        <v>3844</v>
      </c>
      <c r="F35" s="16">
        <v>2893</v>
      </c>
      <c r="G35" s="40">
        <v>3138</v>
      </c>
      <c r="H35" s="40">
        <v>4963</v>
      </c>
    </row>
    <row r="36" spans="1:8" x14ac:dyDescent="0.3">
      <c r="A36" s="9"/>
      <c r="B36" s="26" t="s">
        <v>15</v>
      </c>
      <c r="C36" s="20">
        <f t="shared" ref="C36:H36" si="3">SUM(C31:C35)</f>
        <v>5597</v>
      </c>
      <c r="D36" s="20">
        <f t="shared" si="3"/>
        <v>4176</v>
      </c>
      <c r="E36" s="20">
        <f t="shared" si="3"/>
        <v>5735</v>
      </c>
      <c r="F36" s="20">
        <f t="shared" si="3"/>
        <v>4237</v>
      </c>
      <c r="G36" s="21">
        <f t="shared" si="3"/>
        <v>4981</v>
      </c>
      <c r="H36" s="21">
        <f t="shared" si="3"/>
        <v>7273</v>
      </c>
    </row>
    <row r="37" spans="1:8" ht="8.25" customHeight="1" x14ac:dyDescent="0.3">
      <c r="A37" s="22"/>
      <c r="B37" s="43"/>
      <c r="C37" s="44"/>
      <c r="D37" s="44"/>
      <c r="E37" s="44"/>
      <c r="F37" s="44"/>
      <c r="G37" s="45"/>
      <c r="H37" s="45"/>
    </row>
    <row r="38" spans="1:8" ht="12.75" customHeight="1" x14ac:dyDescent="0.3">
      <c r="A38" s="22"/>
      <c r="B38" s="26" t="s">
        <v>16</v>
      </c>
      <c r="C38" s="27">
        <f>D36/C36</f>
        <v>0.74611398963730569</v>
      </c>
      <c r="D38" s="28"/>
      <c r="E38" s="27">
        <f>F36/E36</f>
        <v>0.73879686137750655</v>
      </c>
      <c r="F38" s="28"/>
      <c r="G38" s="29">
        <f>H36/G36</f>
        <v>1.4601485645452721</v>
      </c>
      <c r="H38" s="30"/>
    </row>
    <row r="39" spans="1:8" ht="7.5" customHeight="1" x14ac:dyDescent="0.3">
      <c r="C39" s="31"/>
      <c r="D39" s="31"/>
      <c r="E39" s="31"/>
      <c r="F39" s="31"/>
      <c r="G39" s="32"/>
      <c r="H39" s="32"/>
    </row>
    <row r="40" spans="1:8" x14ac:dyDescent="0.3">
      <c r="A40" s="47" t="s">
        <v>27</v>
      </c>
      <c r="B40" s="33" t="s">
        <v>18</v>
      </c>
      <c r="C40" s="34">
        <v>0</v>
      </c>
      <c r="D40" s="34">
        <v>0</v>
      </c>
      <c r="E40" s="34">
        <v>1</v>
      </c>
      <c r="F40" s="34">
        <v>1</v>
      </c>
      <c r="G40" s="35">
        <v>0</v>
      </c>
      <c r="H40" s="35">
        <v>1</v>
      </c>
    </row>
    <row r="41" spans="1:8" x14ac:dyDescent="0.3">
      <c r="A41" s="48"/>
      <c r="B41" s="33" t="s">
        <v>20</v>
      </c>
      <c r="C41" s="11">
        <v>74</v>
      </c>
      <c r="D41" s="11">
        <v>52</v>
      </c>
      <c r="E41" s="11">
        <v>67</v>
      </c>
      <c r="F41" s="11">
        <v>68</v>
      </c>
      <c r="G41" s="36">
        <v>92</v>
      </c>
      <c r="H41" s="36">
        <v>72</v>
      </c>
    </row>
    <row r="42" spans="1:8" x14ac:dyDescent="0.3">
      <c r="A42" s="48"/>
      <c r="B42" s="37" t="s">
        <v>21</v>
      </c>
      <c r="C42" s="11">
        <v>2880</v>
      </c>
      <c r="D42" s="11">
        <v>2064</v>
      </c>
      <c r="E42" s="11">
        <v>2495</v>
      </c>
      <c r="F42" s="11">
        <v>2049</v>
      </c>
      <c r="G42" s="36">
        <v>2688</v>
      </c>
      <c r="H42" s="36">
        <v>2840</v>
      </c>
    </row>
    <row r="43" spans="1:8" ht="21.6" x14ac:dyDescent="0.3">
      <c r="A43" s="48"/>
      <c r="B43" s="38" t="s">
        <v>22</v>
      </c>
      <c r="C43" s="11">
        <v>37</v>
      </c>
      <c r="D43" s="11">
        <v>40</v>
      </c>
      <c r="E43" s="11">
        <v>32</v>
      </c>
      <c r="F43" s="11">
        <v>36</v>
      </c>
      <c r="G43" s="36">
        <v>44</v>
      </c>
      <c r="H43" s="36">
        <v>32</v>
      </c>
    </row>
    <row r="44" spans="1:8" x14ac:dyDescent="0.3">
      <c r="A44" s="48"/>
      <c r="B44" s="39" t="s">
        <v>23</v>
      </c>
      <c r="C44" s="16">
        <v>5272</v>
      </c>
      <c r="D44" s="16">
        <v>5089</v>
      </c>
      <c r="E44" s="16">
        <v>4415</v>
      </c>
      <c r="F44" s="16">
        <v>4957</v>
      </c>
      <c r="G44" s="40">
        <v>4079</v>
      </c>
      <c r="H44" s="40">
        <v>3991</v>
      </c>
    </row>
    <row r="45" spans="1:8" x14ac:dyDescent="0.3">
      <c r="A45" s="49"/>
      <c r="B45" s="26" t="s">
        <v>15</v>
      </c>
      <c r="C45" s="20">
        <f t="shared" ref="C45:H45" si="4">SUM(C40:C44)</f>
        <v>8263</v>
      </c>
      <c r="D45" s="20">
        <f t="shared" si="4"/>
        <v>7245</v>
      </c>
      <c r="E45" s="20">
        <f t="shared" si="4"/>
        <v>7010</v>
      </c>
      <c r="F45" s="20">
        <f t="shared" si="4"/>
        <v>7111</v>
      </c>
      <c r="G45" s="21">
        <f t="shared" si="4"/>
        <v>6903</v>
      </c>
      <c r="H45" s="21">
        <f t="shared" si="4"/>
        <v>6936</v>
      </c>
    </row>
    <row r="46" spans="1:8" ht="7.5" customHeight="1" x14ac:dyDescent="0.3">
      <c r="A46" s="22"/>
      <c r="B46" s="43"/>
      <c r="C46" s="44"/>
      <c r="D46" s="44"/>
      <c r="E46" s="44"/>
      <c r="F46" s="44"/>
      <c r="G46" s="45"/>
      <c r="H46" s="45"/>
    </row>
    <row r="47" spans="1:8" x14ac:dyDescent="0.3">
      <c r="A47" s="22"/>
      <c r="B47" s="26" t="s">
        <v>16</v>
      </c>
      <c r="C47" s="27">
        <f>D45/C45</f>
        <v>0.87680019363427331</v>
      </c>
      <c r="D47" s="28"/>
      <c r="E47" s="27">
        <f>F45/E45</f>
        <v>1.0144079885877317</v>
      </c>
      <c r="F47" s="28"/>
      <c r="G47" s="29">
        <f>H45/G45</f>
        <v>1.0047805302042589</v>
      </c>
      <c r="H47" s="30"/>
    </row>
    <row r="48" spans="1:8" x14ac:dyDescent="0.3">
      <c r="C48" s="31"/>
      <c r="D48" s="31"/>
      <c r="E48" s="31"/>
      <c r="F48" s="31"/>
      <c r="G48" s="32"/>
      <c r="H48" s="32"/>
    </row>
    <row r="49" spans="1:8" x14ac:dyDescent="0.3">
      <c r="A49" s="9" t="s">
        <v>28</v>
      </c>
      <c r="B49" s="33" t="s">
        <v>18</v>
      </c>
      <c r="C49" s="11">
        <v>2</v>
      </c>
      <c r="D49" s="11">
        <v>3</v>
      </c>
      <c r="E49" s="11">
        <v>5</v>
      </c>
      <c r="F49" s="11">
        <v>4</v>
      </c>
      <c r="G49" s="36">
        <v>0</v>
      </c>
      <c r="H49" s="36">
        <v>3</v>
      </c>
    </row>
    <row r="50" spans="1:8" x14ac:dyDescent="0.3">
      <c r="A50" s="9"/>
      <c r="B50" s="33" t="s">
        <v>20</v>
      </c>
      <c r="C50" s="11">
        <v>90</v>
      </c>
      <c r="D50" s="11">
        <v>78</v>
      </c>
      <c r="E50" s="11">
        <v>76</v>
      </c>
      <c r="F50" s="11">
        <v>74</v>
      </c>
      <c r="G50" s="36">
        <v>89</v>
      </c>
      <c r="H50" s="36">
        <v>66</v>
      </c>
    </row>
    <row r="51" spans="1:8" x14ac:dyDescent="0.3">
      <c r="A51" s="9" t="s">
        <v>29</v>
      </c>
      <c r="B51" s="37" t="s">
        <v>21</v>
      </c>
      <c r="C51" s="11">
        <v>2955</v>
      </c>
      <c r="D51" s="11">
        <v>2386</v>
      </c>
      <c r="E51" s="11">
        <v>2908</v>
      </c>
      <c r="F51" s="11">
        <v>2506</v>
      </c>
      <c r="G51" s="36">
        <v>2664</v>
      </c>
      <c r="H51" s="36">
        <v>2328</v>
      </c>
    </row>
    <row r="52" spans="1:8" ht="21.6" x14ac:dyDescent="0.3">
      <c r="A52" s="9" t="s">
        <v>29</v>
      </c>
      <c r="B52" s="38" t="s">
        <v>22</v>
      </c>
      <c r="C52" s="11">
        <v>35</v>
      </c>
      <c r="D52" s="11">
        <v>40</v>
      </c>
      <c r="E52" s="11">
        <v>44</v>
      </c>
      <c r="F52" s="11">
        <v>36</v>
      </c>
      <c r="G52" s="36">
        <v>24</v>
      </c>
      <c r="H52" s="36">
        <v>34</v>
      </c>
    </row>
    <row r="53" spans="1:8" x14ac:dyDescent="0.3">
      <c r="A53" s="9" t="s">
        <v>29</v>
      </c>
      <c r="B53" s="39" t="s">
        <v>23</v>
      </c>
      <c r="C53" s="16">
        <v>6403</v>
      </c>
      <c r="D53" s="16">
        <v>5470</v>
      </c>
      <c r="E53" s="16">
        <v>6762</v>
      </c>
      <c r="F53" s="16">
        <v>6227</v>
      </c>
      <c r="G53" s="40">
        <v>4983</v>
      </c>
      <c r="H53" s="40">
        <v>6469</v>
      </c>
    </row>
    <row r="54" spans="1:8" x14ac:dyDescent="0.3">
      <c r="A54" s="9" t="s">
        <v>29</v>
      </c>
      <c r="B54" s="26" t="s">
        <v>15</v>
      </c>
      <c r="C54" s="20">
        <f t="shared" ref="C54:H54" si="5">SUM(C49:C53)</f>
        <v>9485</v>
      </c>
      <c r="D54" s="20">
        <f t="shared" si="5"/>
        <v>7977</v>
      </c>
      <c r="E54" s="20">
        <f t="shared" si="5"/>
        <v>9795</v>
      </c>
      <c r="F54" s="20">
        <f t="shared" si="5"/>
        <v>8847</v>
      </c>
      <c r="G54" s="21">
        <f t="shared" si="5"/>
        <v>7760</v>
      </c>
      <c r="H54" s="21">
        <f t="shared" si="5"/>
        <v>8900</v>
      </c>
    </row>
    <row r="55" spans="1:8" ht="7.5" customHeight="1" x14ac:dyDescent="0.3">
      <c r="A55" s="22"/>
      <c r="B55" s="43"/>
      <c r="C55" s="44"/>
      <c r="D55" s="44"/>
      <c r="E55" s="44"/>
      <c r="F55" s="44"/>
      <c r="G55" s="45"/>
      <c r="H55" s="45"/>
    </row>
    <row r="56" spans="1:8" x14ac:dyDescent="0.3">
      <c r="A56" s="22"/>
      <c r="B56" s="26" t="s">
        <v>16</v>
      </c>
      <c r="C56" s="27">
        <f>D54/C54</f>
        <v>0.84101212440695838</v>
      </c>
      <c r="D56" s="28"/>
      <c r="E56" s="27">
        <f>F54/E54</f>
        <v>0.90321592649310878</v>
      </c>
      <c r="F56" s="28"/>
      <c r="G56" s="29">
        <f>H54/G54</f>
        <v>1.1469072164948453</v>
      </c>
      <c r="H56" s="30"/>
    </row>
    <row r="57" spans="1:8" x14ac:dyDescent="0.3">
      <c r="C57" s="31"/>
      <c r="D57" s="31"/>
      <c r="E57" s="31"/>
      <c r="F57" s="31"/>
      <c r="G57" s="32"/>
      <c r="H57" s="32"/>
    </row>
    <row r="58" spans="1:8" x14ac:dyDescent="0.3">
      <c r="A58" s="9" t="s">
        <v>30</v>
      </c>
      <c r="B58" s="33" t="s">
        <v>18</v>
      </c>
      <c r="C58" s="11">
        <v>0</v>
      </c>
      <c r="D58" s="11">
        <v>0</v>
      </c>
      <c r="E58" s="11">
        <v>1</v>
      </c>
      <c r="F58" s="11">
        <v>1</v>
      </c>
      <c r="G58" s="36">
        <v>1</v>
      </c>
      <c r="H58" s="36">
        <v>2</v>
      </c>
    </row>
    <row r="59" spans="1:8" x14ac:dyDescent="0.3">
      <c r="A59" s="9"/>
      <c r="B59" s="50" t="s">
        <v>20</v>
      </c>
      <c r="C59" s="11">
        <v>77</v>
      </c>
      <c r="D59" s="11">
        <v>62</v>
      </c>
      <c r="E59" s="11">
        <v>70</v>
      </c>
      <c r="F59" s="11">
        <v>67</v>
      </c>
      <c r="G59" s="36">
        <v>58</v>
      </c>
      <c r="H59" s="36">
        <v>81</v>
      </c>
    </row>
    <row r="60" spans="1:8" x14ac:dyDescent="0.3">
      <c r="A60" s="9"/>
      <c r="B60" s="37" t="s">
        <v>21</v>
      </c>
      <c r="C60" s="11">
        <v>2765</v>
      </c>
      <c r="D60" s="11">
        <v>2314</v>
      </c>
      <c r="E60" s="11">
        <v>2322</v>
      </c>
      <c r="F60" s="11">
        <v>2034</v>
      </c>
      <c r="G60" s="36">
        <v>2365</v>
      </c>
      <c r="H60" s="36">
        <v>2432</v>
      </c>
    </row>
    <row r="61" spans="1:8" ht="21.6" x14ac:dyDescent="0.3">
      <c r="A61" s="9"/>
      <c r="B61" s="38" t="s">
        <v>22</v>
      </c>
      <c r="C61" s="11">
        <v>47</v>
      </c>
      <c r="D61" s="11">
        <v>16</v>
      </c>
      <c r="E61" s="11">
        <v>27</v>
      </c>
      <c r="F61" s="11">
        <v>29</v>
      </c>
      <c r="G61" s="36">
        <v>24</v>
      </c>
      <c r="H61" s="36">
        <v>37</v>
      </c>
    </row>
    <row r="62" spans="1:8" x14ac:dyDescent="0.3">
      <c r="A62" s="9"/>
      <c r="B62" s="39" t="s">
        <v>23</v>
      </c>
      <c r="C62" s="16">
        <v>6903</v>
      </c>
      <c r="D62" s="16">
        <v>6551</v>
      </c>
      <c r="E62" s="16">
        <v>8797</v>
      </c>
      <c r="F62" s="16">
        <v>7173</v>
      </c>
      <c r="G62" s="40">
        <v>7434</v>
      </c>
      <c r="H62" s="40">
        <v>6223</v>
      </c>
    </row>
    <row r="63" spans="1:8" x14ac:dyDescent="0.3">
      <c r="A63" s="9"/>
      <c r="B63" s="26" t="s">
        <v>15</v>
      </c>
      <c r="C63" s="20">
        <f t="shared" ref="C63:H63" si="6">SUM(C58:C62)</f>
        <v>9792</v>
      </c>
      <c r="D63" s="20">
        <f t="shared" si="6"/>
        <v>8943</v>
      </c>
      <c r="E63" s="20">
        <f t="shared" si="6"/>
        <v>11217</v>
      </c>
      <c r="F63" s="20">
        <f t="shared" si="6"/>
        <v>9304</v>
      </c>
      <c r="G63" s="21">
        <f t="shared" si="6"/>
        <v>9882</v>
      </c>
      <c r="H63" s="21">
        <f t="shared" si="6"/>
        <v>8775</v>
      </c>
    </row>
    <row r="64" spans="1:8" ht="7.5" customHeight="1" x14ac:dyDescent="0.3">
      <c r="A64" s="22"/>
      <c r="B64" s="43"/>
      <c r="C64" s="44"/>
      <c r="D64" s="44"/>
      <c r="E64" s="44"/>
      <c r="F64" s="44"/>
      <c r="G64" s="45"/>
      <c r="H64" s="45"/>
    </row>
    <row r="65" spans="1:8" x14ac:dyDescent="0.3">
      <c r="A65" s="22"/>
      <c r="B65" s="26" t="s">
        <v>16</v>
      </c>
      <c r="C65" s="27">
        <f>D63/C63</f>
        <v>0.91329656862745101</v>
      </c>
      <c r="D65" s="28"/>
      <c r="E65" s="27">
        <f>F63/E63</f>
        <v>0.82945529107604532</v>
      </c>
      <c r="F65" s="28"/>
      <c r="G65" s="29">
        <f>H63/G63</f>
        <v>0.88797814207650272</v>
      </c>
      <c r="H65" s="30"/>
    </row>
    <row r="66" spans="1:8" x14ac:dyDescent="0.3">
      <c r="C66" s="31"/>
      <c r="D66" s="31"/>
      <c r="E66" s="31"/>
      <c r="F66" s="31"/>
      <c r="G66" s="32"/>
      <c r="H66" s="32"/>
    </row>
    <row r="67" spans="1:8" ht="14.4" customHeight="1" x14ac:dyDescent="0.3">
      <c r="A67" s="51" t="s">
        <v>31</v>
      </c>
      <c r="B67" s="33" t="s">
        <v>20</v>
      </c>
      <c r="C67" s="13">
        <v>91</v>
      </c>
      <c r="D67" s="13">
        <v>78</v>
      </c>
      <c r="E67" s="13">
        <v>74</v>
      </c>
      <c r="F67" s="13">
        <v>91</v>
      </c>
      <c r="G67" s="15">
        <v>63</v>
      </c>
      <c r="H67" s="15">
        <v>100</v>
      </c>
    </row>
    <row r="68" spans="1:8" ht="14.4" customHeight="1" x14ac:dyDescent="0.3">
      <c r="A68" s="52"/>
      <c r="B68" s="53" t="s">
        <v>21</v>
      </c>
      <c r="C68" s="54">
        <v>2179</v>
      </c>
      <c r="D68" s="54">
        <v>1864</v>
      </c>
      <c r="E68" s="54">
        <v>2332</v>
      </c>
      <c r="F68" s="54">
        <v>2157</v>
      </c>
      <c r="G68" s="55">
        <v>2232</v>
      </c>
      <c r="H68" s="55">
        <v>2609</v>
      </c>
    </row>
    <row r="69" spans="1:8" ht="25.2" customHeight="1" x14ac:dyDescent="0.3">
      <c r="A69" s="52"/>
      <c r="B69" s="38" t="s">
        <v>22</v>
      </c>
      <c r="C69" s="11">
        <v>36</v>
      </c>
      <c r="D69" s="11">
        <v>37</v>
      </c>
      <c r="E69" s="11">
        <v>53</v>
      </c>
      <c r="F69" s="11">
        <v>33</v>
      </c>
      <c r="G69" s="36">
        <v>41</v>
      </c>
      <c r="H69" s="36">
        <v>54</v>
      </c>
    </row>
    <row r="70" spans="1:8" ht="14.4" customHeight="1" x14ac:dyDescent="0.3">
      <c r="A70" s="52"/>
      <c r="B70" s="39" t="s">
        <v>23</v>
      </c>
      <c r="C70" s="16">
        <v>4154</v>
      </c>
      <c r="D70" s="16">
        <v>3924</v>
      </c>
      <c r="E70" s="16">
        <v>4966</v>
      </c>
      <c r="F70" s="16">
        <v>4424</v>
      </c>
      <c r="G70" s="40">
        <v>4314</v>
      </c>
      <c r="H70" s="40">
        <v>3749</v>
      </c>
    </row>
    <row r="71" spans="1:8" ht="14.4" customHeight="1" x14ac:dyDescent="0.3">
      <c r="A71" s="56"/>
      <c r="B71" s="26" t="s">
        <v>15</v>
      </c>
      <c r="C71" s="20">
        <f t="shared" ref="C71:H71" si="7">SUM(C67:C70)</f>
        <v>6460</v>
      </c>
      <c r="D71" s="20">
        <f t="shared" si="7"/>
        <v>5903</v>
      </c>
      <c r="E71" s="20">
        <f t="shared" si="7"/>
        <v>7425</v>
      </c>
      <c r="F71" s="20">
        <f t="shared" si="7"/>
        <v>6705</v>
      </c>
      <c r="G71" s="21">
        <f t="shared" si="7"/>
        <v>6650</v>
      </c>
      <c r="H71" s="21">
        <f t="shared" si="7"/>
        <v>6512</v>
      </c>
    </row>
    <row r="72" spans="1:8" ht="7.5" customHeight="1" x14ac:dyDescent="0.3">
      <c r="A72" s="22"/>
      <c r="B72" s="43"/>
      <c r="C72" s="44"/>
      <c r="D72" s="44"/>
      <c r="E72" s="44"/>
      <c r="F72" s="44"/>
      <c r="G72" s="45"/>
      <c r="H72" s="45"/>
    </row>
    <row r="73" spans="1:8" x14ac:dyDescent="0.3">
      <c r="A73" s="22"/>
      <c r="B73" s="26" t="s">
        <v>16</v>
      </c>
      <c r="C73" s="27">
        <f>D71/C71</f>
        <v>0.91377708978328176</v>
      </c>
      <c r="D73" s="28"/>
      <c r="E73" s="27">
        <f>F71/E71</f>
        <v>0.90303030303030307</v>
      </c>
      <c r="F73" s="28"/>
      <c r="G73" s="29">
        <f>H71/G71</f>
        <v>0.97924812030075192</v>
      </c>
      <c r="H73" s="30"/>
    </row>
    <row r="74" spans="1:8" x14ac:dyDescent="0.3">
      <c r="C74" s="31"/>
      <c r="D74" s="31"/>
      <c r="E74" s="31"/>
      <c r="F74" s="31"/>
      <c r="G74" s="32"/>
      <c r="H74" s="32"/>
    </row>
    <row r="75" spans="1:8" ht="12.75" customHeight="1" x14ac:dyDescent="0.3">
      <c r="A75" s="51" t="s">
        <v>32</v>
      </c>
      <c r="B75" s="33" t="s">
        <v>20</v>
      </c>
      <c r="C75" s="13">
        <v>98</v>
      </c>
      <c r="D75" s="13">
        <v>91</v>
      </c>
      <c r="E75" s="13">
        <v>68</v>
      </c>
      <c r="F75" s="13">
        <v>30</v>
      </c>
      <c r="G75" s="15">
        <v>77</v>
      </c>
      <c r="H75" s="15">
        <v>45</v>
      </c>
    </row>
    <row r="76" spans="1:8" x14ac:dyDescent="0.3">
      <c r="A76" s="52"/>
      <c r="B76" s="53" t="s">
        <v>21</v>
      </c>
      <c r="C76" s="54">
        <v>3518</v>
      </c>
      <c r="D76" s="54">
        <v>2194</v>
      </c>
      <c r="E76" s="54">
        <v>3828</v>
      </c>
      <c r="F76" s="54">
        <v>2151</v>
      </c>
      <c r="G76" s="55">
        <v>2952</v>
      </c>
      <c r="H76" s="55">
        <v>4132</v>
      </c>
    </row>
    <row r="77" spans="1:8" ht="21.6" x14ac:dyDescent="0.3">
      <c r="A77" s="52"/>
      <c r="B77" s="38" t="s">
        <v>22</v>
      </c>
      <c r="C77" s="11">
        <v>19</v>
      </c>
      <c r="D77" s="11">
        <v>17</v>
      </c>
      <c r="E77" s="11">
        <v>18</v>
      </c>
      <c r="F77" s="11">
        <v>11</v>
      </c>
      <c r="G77" s="36">
        <v>10</v>
      </c>
      <c r="H77" s="36">
        <v>19</v>
      </c>
    </row>
    <row r="78" spans="1:8" x14ac:dyDescent="0.3">
      <c r="A78" s="52"/>
      <c r="B78" s="39" t="s">
        <v>23</v>
      </c>
      <c r="C78" s="16">
        <v>5858</v>
      </c>
      <c r="D78" s="16">
        <v>6387</v>
      </c>
      <c r="E78" s="16">
        <v>7454</v>
      </c>
      <c r="F78" s="16">
        <v>7617</v>
      </c>
      <c r="G78" s="40">
        <v>5103</v>
      </c>
      <c r="H78" s="40">
        <v>6143</v>
      </c>
    </row>
    <row r="79" spans="1:8" x14ac:dyDescent="0.3">
      <c r="A79" s="56"/>
      <c r="B79" s="26" t="s">
        <v>15</v>
      </c>
      <c r="C79" s="20">
        <f t="shared" ref="C79:H79" si="8">SUM(C75:C78)</f>
        <v>9493</v>
      </c>
      <c r="D79" s="20">
        <f t="shared" si="8"/>
        <v>8689</v>
      </c>
      <c r="E79" s="20">
        <f t="shared" si="8"/>
        <v>11368</v>
      </c>
      <c r="F79" s="20">
        <f t="shared" si="8"/>
        <v>9809</v>
      </c>
      <c r="G79" s="21">
        <f t="shared" si="8"/>
        <v>8142</v>
      </c>
      <c r="H79" s="21">
        <f t="shared" si="8"/>
        <v>10339</v>
      </c>
    </row>
    <row r="80" spans="1:8" ht="7.5" customHeight="1" x14ac:dyDescent="0.3">
      <c r="A80" s="22"/>
      <c r="B80" s="43"/>
      <c r="C80" s="44"/>
      <c r="D80" s="44"/>
      <c r="E80" s="44"/>
      <c r="F80" s="44"/>
      <c r="G80" s="45"/>
      <c r="H80" s="45"/>
    </row>
    <row r="81" spans="1:8" x14ac:dyDescent="0.3">
      <c r="A81" s="22"/>
      <c r="B81" s="26" t="s">
        <v>16</v>
      </c>
      <c r="C81" s="27">
        <f>D79/C79</f>
        <v>0.91530601495839037</v>
      </c>
      <c r="D81" s="28"/>
      <c r="E81" s="27">
        <f>F79/E79</f>
        <v>0.86286066150598173</v>
      </c>
      <c r="F81" s="28"/>
      <c r="G81" s="29">
        <f>H79/G79</f>
        <v>1.2698354212724146</v>
      </c>
      <c r="H81" s="30"/>
    </row>
    <row r="83" spans="1:8" x14ac:dyDescent="0.3">
      <c r="A83" s="9" t="s">
        <v>33</v>
      </c>
      <c r="B83" s="33" t="s">
        <v>18</v>
      </c>
      <c r="C83" s="11">
        <v>0</v>
      </c>
      <c r="D83" s="11">
        <v>0</v>
      </c>
      <c r="E83" s="36">
        <v>0</v>
      </c>
      <c r="F83" s="36">
        <v>1</v>
      </c>
      <c r="G83" s="36">
        <v>0</v>
      </c>
      <c r="H83" s="36">
        <v>0</v>
      </c>
    </row>
    <row r="84" spans="1:8" x14ac:dyDescent="0.3">
      <c r="A84" s="9"/>
      <c r="B84" s="50" t="s">
        <v>20</v>
      </c>
      <c r="C84" s="11">
        <v>29</v>
      </c>
      <c r="D84" s="11">
        <v>38</v>
      </c>
      <c r="E84" s="36">
        <v>41</v>
      </c>
      <c r="F84" s="36">
        <v>56</v>
      </c>
      <c r="G84" s="36">
        <v>60</v>
      </c>
      <c r="H84" s="36">
        <v>58</v>
      </c>
    </row>
    <row r="85" spans="1:8" x14ac:dyDescent="0.3">
      <c r="A85" s="9"/>
      <c r="B85" s="37" t="s">
        <v>21</v>
      </c>
      <c r="C85" s="11">
        <v>1286</v>
      </c>
      <c r="D85" s="11">
        <v>1056</v>
      </c>
      <c r="E85" s="36">
        <v>1145</v>
      </c>
      <c r="F85" s="36">
        <v>1240</v>
      </c>
      <c r="G85" s="36">
        <v>960</v>
      </c>
      <c r="H85" s="36">
        <v>1350</v>
      </c>
    </row>
    <row r="86" spans="1:8" ht="21.6" x14ac:dyDescent="0.3">
      <c r="A86" s="9"/>
      <c r="B86" s="38" t="s">
        <v>22</v>
      </c>
      <c r="C86" s="11">
        <v>34</v>
      </c>
      <c r="D86" s="11">
        <v>24</v>
      </c>
      <c r="E86" s="36">
        <v>30</v>
      </c>
      <c r="F86" s="36">
        <v>40</v>
      </c>
      <c r="G86" s="36">
        <v>14</v>
      </c>
      <c r="H86" s="36">
        <v>23</v>
      </c>
    </row>
    <row r="87" spans="1:8" x14ac:dyDescent="0.3">
      <c r="A87" s="9"/>
      <c r="B87" s="39" t="s">
        <v>23</v>
      </c>
      <c r="C87" s="16">
        <v>3647</v>
      </c>
      <c r="D87" s="16">
        <v>2694</v>
      </c>
      <c r="E87" s="40">
        <v>4760</v>
      </c>
      <c r="F87" s="40">
        <v>3433</v>
      </c>
      <c r="G87" s="40">
        <v>3563</v>
      </c>
      <c r="H87" s="40">
        <v>4197</v>
      </c>
    </row>
    <row r="88" spans="1:8" x14ac:dyDescent="0.3">
      <c r="A88" s="9"/>
      <c r="B88" s="26" t="s">
        <v>15</v>
      </c>
      <c r="C88" s="20">
        <f t="shared" ref="C88:H88" si="9">SUM(C83:C87)</f>
        <v>4996</v>
      </c>
      <c r="D88" s="20">
        <f t="shared" si="9"/>
        <v>3812</v>
      </c>
      <c r="E88" s="21">
        <f t="shared" si="9"/>
        <v>5976</v>
      </c>
      <c r="F88" s="21">
        <f t="shared" si="9"/>
        <v>4770</v>
      </c>
      <c r="G88" s="21">
        <f t="shared" si="9"/>
        <v>4597</v>
      </c>
      <c r="H88" s="21">
        <f t="shared" si="9"/>
        <v>5628</v>
      </c>
    </row>
    <row r="89" spans="1:8" ht="7.5" customHeight="1" x14ac:dyDescent="0.3">
      <c r="A89" s="22"/>
      <c r="B89" s="43"/>
      <c r="C89" s="44"/>
      <c r="D89" s="44"/>
      <c r="E89" s="44"/>
      <c r="F89" s="44"/>
      <c r="G89" s="45"/>
      <c r="H89" s="45"/>
    </row>
    <row r="90" spans="1:8" x14ac:dyDescent="0.3">
      <c r="A90" s="22"/>
      <c r="B90" s="26" t="s">
        <v>16</v>
      </c>
      <c r="C90" s="27">
        <f>D88/C88</f>
        <v>0.76301040832666134</v>
      </c>
      <c r="D90" s="28"/>
      <c r="E90" s="29">
        <f>F88/E88</f>
        <v>0.79819277108433739</v>
      </c>
      <c r="F90" s="30"/>
      <c r="G90" s="29">
        <f>H88/G88</f>
        <v>1.2242767021970851</v>
      </c>
      <c r="H90" s="30"/>
    </row>
    <row r="92" spans="1:8" x14ac:dyDescent="0.3">
      <c r="A92" s="57"/>
      <c r="B92" s="57"/>
      <c r="C92" s="57"/>
      <c r="D92" s="57"/>
      <c r="E92" s="57"/>
      <c r="F92" s="57"/>
    </row>
    <row r="93" spans="1:8" ht="27" customHeight="1" x14ac:dyDescent="0.3">
      <c r="A93" s="57" t="s">
        <v>34</v>
      </c>
      <c r="B93" s="57"/>
      <c r="C93" s="57"/>
      <c r="D93" s="57"/>
      <c r="E93" s="57"/>
      <c r="F93" s="57"/>
    </row>
    <row r="94" spans="1:8" ht="28.2" customHeight="1" x14ac:dyDescent="0.3">
      <c r="A94" s="57" t="s">
        <v>35</v>
      </c>
      <c r="B94" s="57"/>
      <c r="C94" s="57"/>
      <c r="D94" s="57"/>
      <c r="E94" s="57"/>
      <c r="F94" s="57"/>
    </row>
  </sheetData>
  <mergeCells count="43">
    <mergeCell ref="A92:F92"/>
    <mergeCell ref="A93:F93"/>
    <mergeCell ref="A94:F94"/>
    <mergeCell ref="A75:A79"/>
    <mergeCell ref="C81:D81"/>
    <mergeCell ref="E81:F81"/>
    <mergeCell ref="G81:H81"/>
    <mergeCell ref="A83:A88"/>
    <mergeCell ref="C90:D90"/>
    <mergeCell ref="E90:F90"/>
    <mergeCell ref="G90:H90"/>
    <mergeCell ref="A58:A63"/>
    <mergeCell ref="C65:D65"/>
    <mergeCell ref="E65:F65"/>
    <mergeCell ref="G65:H65"/>
    <mergeCell ref="A67:A71"/>
    <mergeCell ref="C73:D73"/>
    <mergeCell ref="E73:F73"/>
    <mergeCell ref="G73:H73"/>
    <mergeCell ref="A40:A45"/>
    <mergeCell ref="C47:D47"/>
    <mergeCell ref="E47:F47"/>
    <mergeCell ref="G47:H47"/>
    <mergeCell ref="A49:A54"/>
    <mergeCell ref="C56:D56"/>
    <mergeCell ref="E56:F56"/>
    <mergeCell ref="G56:H56"/>
    <mergeCell ref="A22:A27"/>
    <mergeCell ref="C29:D29"/>
    <mergeCell ref="E29:F29"/>
    <mergeCell ref="G29:H29"/>
    <mergeCell ref="A31:A36"/>
    <mergeCell ref="C38:D38"/>
    <mergeCell ref="E38:F38"/>
    <mergeCell ref="G38:H38"/>
    <mergeCell ref="A6:A9"/>
    <mergeCell ref="C11:D11"/>
    <mergeCell ref="E11:F11"/>
    <mergeCell ref="G11:H11"/>
    <mergeCell ref="A13:A18"/>
    <mergeCell ref="C20:D20"/>
    <mergeCell ref="E20:F20"/>
    <mergeCell ref="G20:H20"/>
  </mergeCells>
  <conditionalFormatting sqref="C11:D11">
    <cfRule type="cellIs" dxfId="104" priority="46" operator="greaterThan">
      <formula>1</formula>
    </cfRule>
    <cfRule type="cellIs" dxfId="103" priority="84" operator="lessThan">
      <formula>1</formula>
    </cfRule>
    <cfRule type="cellIs" dxfId="102" priority="85" operator="lessThan">
      <formula>0.99</formula>
    </cfRule>
  </conditionalFormatting>
  <conditionalFormatting sqref="E11:F11">
    <cfRule type="cellIs" dxfId="101" priority="45" operator="greaterThan">
      <formula>1</formula>
    </cfRule>
    <cfRule type="cellIs" dxfId="100" priority="83" operator="lessThan">
      <formula>1</formula>
    </cfRule>
  </conditionalFormatting>
  <conditionalFormatting sqref="C20:D20">
    <cfRule type="cellIs" dxfId="99" priority="80" operator="lessThan">
      <formula>1</formula>
    </cfRule>
    <cfRule type="cellIs" dxfId="98" priority="81" operator="lessThan">
      <formula>0.99</formula>
    </cfRule>
    <cfRule type="cellIs" dxfId="97" priority="82" operator="greaterThan">
      <formula>1</formula>
    </cfRule>
  </conditionalFormatting>
  <conditionalFormatting sqref="E20:F20">
    <cfRule type="cellIs" dxfId="96" priority="77" operator="lessThan">
      <formula>1</formula>
    </cfRule>
    <cfRule type="cellIs" dxfId="95" priority="78" operator="lessThan">
      <formula>0.99</formula>
    </cfRule>
    <cfRule type="cellIs" dxfId="94" priority="79" operator="greaterThan">
      <formula>1</formula>
    </cfRule>
  </conditionalFormatting>
  <conditionalFormatting sqref="C29:D29">
    <cfRule type="cellIs" dxfId="93" priority="74" operator="lessThan">
      <formula>1</formula>
    </cfRule>
    <cfRule type="cellIs" dxfId="92" priority="75" operator="lessThan">
      <formula>0.99</formula>
    </cfRule>
    <cfRule type="cellIs" dxfId="91" priority="76" operator="greaterThan">
      <formula>1</formula>
    </cfRule>
  </conditionalFormatting>
  <conditionalFormatting sqref="E29:F29">
    <cfRule type="cellIs" dxfId="90" priority="71" operator="lessThan">
      <formula>1</formula>
    </cfRule>
    <cfRule type="cellIs" dxfId="89" priority="72" operator="lessThan">
      <formula>0.99</formula>
    </cfRule>
    <cfRule type="cellIs" dxfId="88" priority="73" operator="greaterThan">
      <formula>1</formula>
    </cfRule>
  </conditionalFormatting>
  <conditionalFormatting sqref="C47:D47">
    <cfRule type="cellIs" dxfId="87" priority="68" operator="lessThan">
      <formula>1</formula>
    </cfRule>
    <cfRule type="cellIs" dxfId="86" priority="69" operator="lessThan">
      <formula>0.99</formula>
    </cfRule>
    <cfRule type="cellIs" dxfId="85" priority="70" operator="greaterThan">
      <formula>1</formula>
    </cfRule>
  </conditionalFormatting>
  <conditionalFormatting sqref="E47:F47">
    <cfRule type="cellIs" dxfId="84" priority="65" operator="lessThan">
      <formula>1</formula>
    </cfRule>
    <cfRule type="cellIs" dxfId="83" priority="66" operator="lessThan">
      <formula>0.99</formula>
    </cfRule>
    <cfRule type="cellIs" dxfId="82" priority="67" operator="greaterThan">
      <formula>1</formula>
    </cfRule>
  </conditionalFormatting>
  <conditionalFormatting sqref="C56:D56">
    <cfRule type="cellIs" dxfId="81" priority="62" operator="lessThan">
      <formula>1</formula>
    </cfRule>
    <cfRule type="cellIs" dxfId="80" priority="63" operator="lessThan">
      <formula>0.99</formula>
    </cfRule>
    <cfRule type="cellIs" dxfId="79" priority="64" operator="greaterThan">
      <formula>1</formula>
    </cfRule>
  </conditionalFormatting>
  <conditionalFormatting sqref="E56:F56">
    <cfRule type="cellIs" dxfId="78" priority="59" operator="lessThan">
      <formula>1</formula>
    </cfRule>
    <cfRule type="cellIs" dxfId="77" priority="60" operator="lessThan">
      <formula>0.99</formula>
    </cfRule>
    <cfRule type="cellIs" dxfId="76" priority="61" operator="greaterThan">
      <formula>1</formula>
    </cfRule>
  </conditionalFormatting>
  <conditionalFormatting sqref="C73:D73">
    <cfRule type="cellIs" dxfId="75" priority="56" operator="lessThan">
      <formula>1</formula>
    </cfRule>
    <cfRule type="cellIs" dxfId="74" priority="57" operator="lessThan">
      <formula>0.99</formula>
    </cfRule>
    <cfRule type="cellIs" dxfId="73" priority="58" operator="greaterThan">
      <formula>1</formula>
    </cfRule>
  </conditionalFormatting>
  <conditionalFormatting sqref="E73:F73">
    <cfRule type="cellIs" dxfId="72" priority="53" operator="lessThan">
      <formula>1</formula>
    </cfRule>
    <cfRule type="cellIs" dxfId="71" priority="54" operator="lessThan">
      <formula>0.99</formula>
    </cfRule>
    <cfRule type="cellIs" dxfId="70" priority="55" operator="greaterThan">
      <formula>1</formula>
    </cfRule>
  </conditionalFormatting>
  <conditionalFormatting sqref="C81:D81">
    <cfRule type="cellIs" dxfId="69" priority="50" operator="lessThan">
      <formula>1</formula>
    </cfRule>
    <cfRule type="cellIs" dxfId="68" priority="51" operator="lessThan">
      <formula>0.99</formula>
    </cfRule>
    <cfRule type="cellIs" dxfId="67" priority="52" operator="greaterThan">
      <formula>1</formula>
    </cfRule>
  </conditionalFormatting>
  <conditionalFormatting sqref="E81:F81">
    <cfRule type="cellIs" dxfId="66" priority="47" operator="lessThan">
      <formula>1</formula>
    </cfRule>
    <cfRule type="cellIs" dxfId="65" priority="48" operator="lessThan">
      <formula>0.99</formula>
    </cfRule>
    <cfRule type="cellIs" dxfId="64" priority="49" operator="greaterThan">
      <formula>1</formula>
    </cfRule>
  </conditionalFormatting>
  <conditionalFormatting sqref="C38:D38">
    <cfRule type="cellIs" dxfId="63" priority="42" operator="lessThan">
      <formula>1</formula>
    </cfRule>
    <cfRule type="cellIs" dxfId="62" priority="43" operator="lessThan">
      <formula>0.99</formula>
    </cfRule>
    <cfRule type="cellIs" dxfId="61" priority="44" operator="greaterThan">
      <formula>1</formula>
    </cfRule>
  </conditionalFormatting>
  <conditionalFormatting sqref="E38:F38">
    <cfRule type="cellIs" dxfId="60" priority="39" operator="lessThan">
      <formula>1</formula>
    </cfRule>
    <cfRule type="cellIs" dxfId="59" priority="40" operator="lessThan">
      <formula>0.99</formula>
    </cfRule>
    <cfRule type="cellIs" dxfId="58" priority="41" operator="greaterThan">
      <formula>1</formula>
    </cfRule>
  </conditionalFormatting>
  <conditionalFormatting sqref="C90:D90">
    <cfRule type="cellIs" dxfId="57" priority="36" operator="lessThan">
      <formula>1</formula>
    </cfRule>
    <cfRule type="cellIs" dxfId="56" priority="37" operator="lessThan">
      <formula>0.99</formula>
    </cfRule>
    <cfRule type="cellIs" dxfId="55" priority="38" operator="greaterThan">
      <formula>1</formula>
    </cfRule>
  </conditionalFormatting>
  <conditionalFormatting sqref="C65:D65">
    <cfRule type="cellIs" dxfId="54" priority="33" operator="lessThan">
      <formula>1</formula>
    </cfRule>
    <cfRule type="cellIs" dxfId="53" priority="34" operator="lessThan">
      <formula>0.99</formula>
    </cfRule>
    <cfRule type="cellIs" dxfId="52" priority="35" operator="greaterThan">
      <formula>1</formula>
    </cfRule>
  </conditionalFormatting>
  <conditionalFormatting sqref="E65:F65">
    <cfRule type="cellIs" dxfId="51" priority="30" operator="lessThan">
      <formula>1</formula>
    </cfRule>
    <cfRule type="cellIs" dxfId="50" priority="31" operator="lessThan">
      <formula>0.99</formula>
    </cfRule>
    <cfRule type="cellIs" dxfId="49" priority="32" operator="greaterThan">
      <formula>1</formula>
    </cfRule>
  </conditionalFormatting>
  <conditionalFormatting sqref="G11:H11">
    <cfRule type="cellIs" dxfId="48" priority="10" operator="greaterThan">
      <formula>1</formula>
    </cfRule>
    <cfRule type="cellIs" dxfId="47" priority="29" operator="lessThan">
      <formula>1</formula>
    </cfRule>
  </conditionalFormatting>
  <conditionalFormatting sqref="G20:H20">
    <cfRule type="cellIs" dxfId="46" priority="26" operator="lessThan">
      <formula>1</formula>
    </cfRule>
    <cfRule type="cellIs" dxfId="45" priority="27" operator="lessThan">
      <formula>0.99</formula>
    </cfRule>
    <cfRule type="cellIs" dxfId="44" priority="28" operator="greaterThan">
      <formula>1</formula>
    </cfRule>
  </conditionalFormatting>
  <conditionalFormatting sqref="G29:H29">
    <cfRule type="cellIs" dxfId="43" priority="23" operator="lessThan">
      <formula>1</formula>
    </cfRule>
    <cfRule type="cellIs" dxfId="42" priority="24" operator="lessThan">
      <formula>0.99</formula>
    </cfRule>
    <cfRule type="cellIs" dxfId="41" priority="25" operator="greaterThan">
      <formula>1</formula>
    </cfRule>
  </conditionalFormatting>
  <conditionalFormatting sqref="G47:H47">
    <cfRule type="cellIs" dxfId="40" priority="20" operator="lessThan">
      <formula>1</formula>
    </cfRule>
    <cfRule type="cellIs" dxfId="39" priority="21" operator="lessThan">
      <formula>0.99</formula>
    </cfRule>
    <cfRule type="cellIs" dxfId="38" priority="22" operator="greaterThan">
      <formula>1</formula>
    </cfRule>
  </conditionalFormatting>
  <conditionalFormatting sqref="G56:H56">
    <cfRule type="cellIs" dxfId="37" priority="17" operator="lessThan">
      <formula>1</formula>
    </cfRule>
    <cfRule type="cellIs" dxfId="36" priority="18" operator="lessThan">
      <formula>0.99</formula>
    </cfRule>
    <cfRule type="cellIs" dxfId="35" priority="19" operator="greaterThan">
      <formula>1</formula>
    </cfRule>
  </conditionalFormatting>
  <conditionalFormatting sqref="G73:H73">
    <cfRule type="cellIs" dxfId="34" priority="14" operator="lessThan">
      <formula>1</formula>
    </cfRule>
    <cfRule type="cellIs" dxfId="33" priority="15" operator="lessThan">
      <formula>0.99</formula>
    </cfRule>
    <cfRule type="cellIs" dxfId="32" priority="16" operator="greaterThan">
      <formula>1</formula>
    </cfRule>
  </conditionalFormatting>
  <conditionalFormatting sqref="G81:H81">
    <cfRule type="cellIs" dxfId="31" priority="11" operator="lessThan">
      <formula>1</formula>
    </cfRule>
    <cfRule type="cellIs" dxfId="30" priority="12" operator="lessThan">
      <formula>0.99</formula>
    </cfRule>
    <cfRule type="cellIs" dxfId="29" priority="13" operator="greaterThan">
      <formula>1</formula>
    </cfRule>
  </conditionalFormatting>
  <conditionalFormatting sqref="G38:H38">
    <cfRule type="cellIs" dxfId="28" priority="7" operator="lessThan">
      <formula>1</formula>
    </cfRule>
    <cfRule type="cellIs" dxfId="27" priority="8" operator="lessThan">
      <formula>0.99</formula>
    </cfRule>
    <cfRule type="cellIs" dxfId="26" priority="9" operator="greaterThan">
      <formula>1</formula>
    </cfRule>
  </conditionalFormatting>
  <conditionalFormatting sqref="G65:H65">
    <cfRule type="cellIs" dxfId="25" priority="4" operator="lessThan">
      <formula>1</formula>
    </cfRule>
    <cfRule type="cellIs" dxfId="24" priority="5" operator="lessThan">
      <formula>0.99</formula>
    </cfRule>
    <cfRule type="cellIs" dxfId="23" priority="6" operator="greaterThan">
      <formula>1</formula>
    </cfRule>
  </conditionalFormatting>
  <conditionalFormatting sqref="E90:H90">
    <cfRule type="cellIs" dxfId="22" priority="1" operator="lessThan">
      <formula>1</formula>
    </cfRule>
    <cfRule type="cellIs" dxfId="21" priority="2" operator="lessThan">
      <formula>0.99</formula>
    </cfRule>
    <cfRule type="cellIs" dxfId="20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8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/>
  </sheetViews>
  <sheetFormatPr defaultColWidth="9.109375" defaultRowHeight="13.8" x14ac:dyDescent="0.3"/>
  <cols>
    <col min="1" max="1" width="29.33203125" style="2" customWidth="1"/>
    <col min="2" max="2" width="20.109375" style="2" customWidth="1"/>
    <col min="3" max="3" width="15.44140625" style="2" customWidth="1"/>
    <col min="4" max="4" width="14.5546875" style="2" customWidth="1"/>
    <col min="5" max="5" width="11.2187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59" customFormat="1" ht="15.6" x14ac:dyDescent="0.3">
      <c r="A1" s="58" t="s">
        <v>0</v>
      </c>
    </row>
    <row r="2" spans="1:5" s="59" customFormat="1" ht="14.4" x14ac:dyDescent="0.3">
      <c r="A2" s="60" t="s">
        <v>36</v>
      </c>
    </row>
    <row r="3" spans="1:5" s="59" customFormat="1" x14ac:dyDescent="0.3">
      <c r="A3" s="5" t="s">
        <v>2</v>
      </c>
    </row>
    <row r="4" spans="1:5" s="59" customFormat="1" x14ac:dyDescent="0.3"/>
    <row r="5" spans="1:5" s="59" customFormat="1" ht="33" customHeight="1" x14ac:dyDescent="0.3">
      <c r="A5" s="6" t="s">
        <v>3</v>
      </c>
      <c r="B5" s="6" t="s">
        <v>4</v>
      </c>
      <c r="C5" s="61" t="s">
        <v>37</v>
      </c>
      <c r="D5" s="61" t="s">
        <v>38</v>
      </c>
      <c r="E5" s="61" t="s">
        <v>39</v>
      </c>
    </row>
    <row r="6" spans="1:5" s="59" customFormat="1" ht="8.25" customHeight="1" x14ac:dyDescent="0.3">
      <c r="A6" s="22"/>
      <c r="B6" s="62"/>
      <c r="C6" s="63"/>
      <c r="D6" s="63"/>
      <c r="E6" s="63"/>
    </row>
    <row r="7" spans="1:5" s="59" customFormat="1" ht="28.95" customHeight="1" x14ac:dyDescent="0.3">
      <c r="A7" s="64" t="s">
        <v>40</v>
      </c>
      <c r="B7" s="65" t="s">
        <v>15</v>
      </c>
      <c r="C7" s="66">
        <v>10674</v>
      </c>
      <c r="D7" s="66">
        <v>14993</v>
      </c>
      <c r="E7" s="67">
        <f>(D7-C7)/C7</f>
        <v>0.40462806820311037</v>
      </c>
    </row>
    <row r="8" spans="1:5" s="59" customFormat="1" ht="8.25" customHeight="1" x14ac:dyDescent="0.3">
      <c r="A8" s="22"/>
      <c r="B8" s="62"/>
      <c r="C8" s="63"/>
      <c r="D8" s="63"/>
      <c r="E8" s="63"/>
    </row>
    <row r="9" spans="1:5" s="59" customFormat="1" ht="28.95" customHeight="1" x14ac:dyDescent="0.3">
      <c r="A9" s="64" t="s">
        <v>17</v>
      </c>
      <c r="B9" s="65" t="s">
        <v>15</v>
      </c>
      <c r="C9" s="66">
        <v>8504</v>
      </c>
      <c r="D9" s="66">
        <v>6992</v>
      </c>
      <c r="E9" s="67">
        <f>(D9-C9)/C9</f>
        <v>-0.17779868297271872</v>
      </c>
    </row>
    <row r="10" spans="1:5" s="59" customFormat="1" ht="8.25" customHeight="1" x14ac:dyDescent="0.3">
      <c r="A10" s="68"/>
      <c r="B10" s="62"/>
      <c r="C10" s="69"/>
      <c r="D10" s="69"/>
      <c r="E10" s="70"/>
    </row>
    <row r="11" spans="1:5" s="59" customFormat="1" ht="28.95" customHeight="1" x14ac:dyDescent="0.3">
      <c r="A11" s="64" t="s">
        <v>24</v>
      </c>
      <c r="B11" s="65" t="s">
        <v>15</v>
      </c>
      <c r="C11" s="66">
        <v>22191</v>
      </c>
      <c r="D11" s="66">
        <v>17413</v>
      </c>
      <c r="E11" s="67">
        <f>(D11-C11)/C11</f>
        <v>-0.21531251408228561</v>
      </c>
    </row>
    <row r="12" spans="1:5" s="59" customFormat="1" ht="8.25" customHeight="1" x14ac:dyDescent="0.3">
      <c r="C12" s="71"/>
      <c r="D12" s="71"/>
      <c r="E12" s="71"/>
    </row>
    <row r="13" spans="1:5" s="59" customFormat="1" ht="28.95" customHeight="1" x14ac:dyDescent="0.3">
      <c r="A13" s="64" t="s">
        <v>26</v>
      </c>
      <c r="B13" s="65" t="s">
        <v>15</v>
      </c>
      <c r="C13" s="66">
        <v>15084</v>
      </c>
      <c r="D13" s="66">
        <v>15251</v>
      </c>
      <c r="E13" s="67">
        <f>(D13-C13)/C13</f>
        <v>1.1071333863696632E-2</v>
      </c>
    </row>
    <row r="14" spans="1:5" s="59" customFormat="1" ht="9" customHeight="1" x14ac:dyDescent="0.3">
      <c r="C14" s="71"/>
      <c r="D14" s="71"/>
    </row>
    <row r="15" spans="1:5" s="59" customFormat="1" ht="28.95" customHeight="1" x14ac:dyDescent="0.3">
      <c r="A15" s="64" t="s">
        <v>27</v>
      </c>
      <c r="B15" s="65" t="s">
        <v>15</v>
      </c>
      <c r="C15" s="66">
        <v>5087</v>
      </c>
      <c r="D15" s="66">
        <v>5697</v>
      </c>
      <c r="E15" s="67">
        <f>(D15-C15)/C15</f>
        <v>0.11991350501277767</v>
      </c>
    </row>
    <row r="16" spans="1:5" s="59" customFormat="1" ht="7.5" customHeight="1" x14ac:dyDescent="0.3">
      <c r="C16" s="71"/>
      <c r="D16" s="71"/>
    </row>
    <row r="17" spans="1:8" s="59" customFormat="1" ht="28.95" customHeight="1" x14ac:dyDescent="0.3">
      <c r="A17" s="64" t="s">
        <v>28</v>
      </c>
      <c r="B17" s="65" t="s">
        <v>15</v>
      </c>
      <c r="C17" s="66">
        <v>6258</v>
      </c>
      <c r="D17" s="66">
        <v>7297</v>
      </c>
      <c r="E17" s="67">
        <f>(D17-C17)/C17</f>
        <v>0.16602748481943114</v>
      </c>
    </row>
    <row r="18" spans="1:8" s="59" customFormat="1" ht="9" customHeight="1" x14ac:dyDescent="0.3">
      <c r="C18" s="71"/>
      <c r="D18" s="71"/>
    </row>
    <row r="19" spans="1:8" s="59" customFormat="1" ht="28.95" customHeight="1" x14ac:dyDescent="0.3">
      <c r="A19" s="64" t="s">
        <v>30</v>
      </c>
      <c r="B19" s="65" t="s">
        <v>15</v>
      </c>
      <c r="C19" s="66">
        <v>5157</v>
      </c>
      <c r="D19" s="66">
        <v>8791</v>
      </c>
      <c r="E19" s="67">
        <f>(D19-C19)/C19</f>
        <v>0.70467325964708161</v>
      </c>
    </row>
    <row r="20" spans="1:8" s="59" customFormat="1" ht="9" customHeight="1" x14ac:dyDescent="0.3">
      <c r="C20" s="71"/>
      <c r="D20" s="71"/>
    </row>
    <row r="21" spans="1:8" s="59" customFormat="1" ht="28.95" customHeight="1" x14ac:dyDescent="0.3">
      <c r="A21" s="64" t="s">
        <v>31</v>
      </c>
      <c r="B21" s="65" t="s">
        <v>15</v>
      </c>
      <c r="C21" s="66">
        <v>6084</v>
      </c>
      <c r="D21" s="66">
        <v>5521</v>
      </c>
      <c r="E21" s="67">
        <f>(D21-C21)/C21</f>
        <v>-9.253780407626562E-2</v>
      </c>
    </row>
    <row r="22" spans="1:8" s="59" customFormat="1" ht="9" customHeight="1" x14ac:dyDescent="0.3">
      <c r="C22" s="71"/>
      <c r="D22" s="71"/>
    </row>
    <row r="23" spans="1:8" s="59" customFormat="1" ht="28.95" customHeight="1" x14ac:dyDescent="0.3">
      <c r="A23" s="64" t="s">
        <v>32</v>
      </c>
      <c r="B23" s="65" t="s">
        <v>15</v>
      </c>
      <c r="C23" s="66">
        <v>8286</v>
      </c>
      <c r="D23" s="66">
        <v>8259</v>
      </c>
      <c r="E23" s="67">
        <f>(D23-C23)/C23</f>
        <v>-3.2585083272990588E-3</v>
      </c>
    </row>
    <row r="24" spans="1:8" s="59" customFormat="1" ht="9" customHeight="1" x14ac:dyDescent="0.3">
      <c r="C24" s="71"/>
      <c r="D24" s="71"/>
    </row>
    <row r="25" spans="1:8" s="59" customFormat="1" ht="28.95" customHeight="1" x14ac:dyDescent="0.3">
      <c r="A25" s="64" t="s">
        <v>33</v>
      </c>
      <c r="B25" s="65" t="s">
        <v>15</v>
      </c>
      <c r="C25" s="66">
        <v>4082</v>
      </c>
      <c r="D25" s="66">
        <v>5833</v>
      </c>
      <c r="E25" s="67">
        <f>(D25-C25)/C25</f>
        <v>0.42895639392454676</v>
      </c>
    </row>
    <row r="26" spans="1:8" ht="9" customHeight="1" x14ac:dyDescent="0.3">
      <c r="C26" s="31"/>
      <c r="D26" s="31"/>
    </row>
    <row r="28" spans="1:8" ht="24.6" customHeight="1" x14ac:dyDescent="0.3">
      <c r="A28" s="57" t="s">
        <v>34</v>
      </c>
      <c r="B28" s="57"/>
      <c r="C28" s="57"/>
      <c r="D28" s="57"/>
      <c r="E28" s="57"/>
      <c r="F28" s="72"/>
      <c r="G28" s="72"/>
      <c r="H28" s="72"/>
    </row>
    <row r="29" spans="1:8" ht="29.4" customHeight="1" x14ac:dyDescent="0.3">
      <c r="A29" s="57" t="s">
        <v>35</v>
      </c>
      <c r="B29" s="57"/>
      <c r="C29" s="57"/>
      <c r="D29" s="57"/>
      <c r="E29" s="57"/>
    </row>
  </sheetData>
  <mergeCells count="2">
    <mergeCell ref="A28:E28"/>
    <mergeCell ref="A29:E29"/>
  </mergeCells>
  <conditionalFormatting sqref="E7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E9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E13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E15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E17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E19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E21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E2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E11">
    <cfRule type="cellIs" dxfId="1" priority="3" operator="greaterThan">
      <formula>0</formula>
    </cfRule>
    <cfRule type="cellIs" dxfId="0" priority="4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showGridLines="0" zoomScale="70" zoomScaleNormal="70" workbookViewId="0"/>
  </sheetViews>
  <sheetFormatPr defaultColWidth="9.109375" defaultRowHeight="13.8" x14ac:dyDescent="0.3"/>
  <cols>
    <col min="1" max="1" width="19" style="2" customWidth="1"/>
    <col min="2" max="2" width="33.44140625" style="2" customWidth="1"/>
    <col min="3" max="5" width="9.109375" style="2"/>
    <col min="6" max="7" width="9.109375" style="2" customWidth="1"/>
    <col min="8" max="13" width="9.109375" style="2"/>
    <col min="14" max="14" width="11" style="2" customWidth="1"/>
    <col min="15" max="16384" width="9.109375" style="2"/>
  </cols>
  <sheetData>
    <row r="1" spans="1:14" ht="15.6" x14ac:dyDescent="0.3">
      <c r="A1" s="1" t="s">
        <v>0</v>
      </c>
    </row>
    <row r="2" spans="1:14" ht="14.4" x14ac:dyDescent="0.3">
      <c r="A2" s="60" t="s">
        <v>41</v>
      </c>
    </row>
    <row r="3" spans="1:14" ht="14.4" x14ac:dyDescent="0.3">
      <c r="A3" s="60" t="s">
        <v>42</v>
      </c>
    </row>
    <row r="4" spans="1:14" ht="6.75" customHeight="1" x14ac:dyDescent="0.3"/>
    <row r="5" spans="1:14" ht="20.399999999999999" x14ac:dyDescent="0.3">
      <c r="A5" s="6" t="s">
        <v>3</v>
      </c>
      <c r="B5" s="6" t="s">
        <v>4</v>
      </c>
      <c r="C5" s="73" t="s">
        <v>43</v>
      </c>
      <c r="D5" s="74">
        <v>2007</v>
      </c>
      <c r="E5" s="74">
        <v>2008</v>
      </c>
      <c r="F5" s="74">
        <v>2009</v>
      </c>
      <c r="G5" s="73">
        <v>2010</v>
      </c>
      <c r="H5" s="73">
        <v>2011</v>
      </c>
      <c r="I5" s="73">
        <v>2012</v>
      </c>
      <c r="J5" s="73">
        <v>2013</v>
      </c>
      <c r="K5" s="74">
        <v>2014</v>
      </c>
      <c r="L5" s="74">
        <v>2015</v>
      </c>
      <c r="M5" s="74">
        <v>2016</v>
      </c>
      <c r="N5" s="61" t="s">
        <v>44</v>
      </c>
    </row>
    <row r="6" spans="1:14" x14ac:dyDescent="0.3">
      <c r="A6" s="9" t="s">
        <v>11</v>
      </c>
      <c r="B6" s="10" t="s">
        <v>12</v>
      </c>
      <c r="C6" s="75"/>
      <c r="D6" s="75"/>
      <c r="E6" s="75">
        <v>8</v>
      </c>
      <c r="F6" s="75">
        <v>61</v>
      </c>
      <c r="G6" s="75">
        <v>298</v>
      </c>
      <c r="H6" s="75">
        <v>781</v>
      </c>
      <c r="I6" s="75">
        <v>1367</v>
      </c>
      <c r="J6" s="75">
        <v>1384</v>
      </c>
      <c r="K6" s="75">
        <v>2295</v>
      </c>
      <c r="L6" s="75">
        <v>3281</v>
      </c>
      <c r="M6" s="75">
        <v>5482</v>
      </c>
      <c r="N6" s="76">
        <f>SUM(C6:M6)</f>
        <v>14957</v>
      </c>
    </row>
    <row r="7" spans="1:14" x14ac:dyDescent="0.3">
      <c r="A7" s="9"/>
      <c r="B7" s="10" t="s">
        <v>13</v>
      </c>
      <c r="C7" s="75"/>
      <c r="D7" s="75"/>
      <c r="E7" s="75"/>
      <c r="F7" s="75"/>
      <c r="G7" s="75"/>
      <c r="H7" s="75"/>
      <c r="I7" s="75"/>
      <c r="J7" s="75"/>
      <c r="K7" s="75"/>
      <c r="L7" s="75">
        <v>5</v>
      </c>
      <c r="M7" s="75">
        <v>14</v>
      </c>
      <c r="N7" s="76">
        <f t="shared" ref="N7:N8" si="0">SUM(C7:M7)</f>
        <v>19</v>
      </c>
    </row>
    <row r="8" spans="1:14" x14ac:dyDescent="0.3">
      <c r="A8" s="9"/>
      <c r="B8" s="10" t="s">
        <v>14</v>
      </c>
      <c r="C8" s="75"/>
      <c r="D8" s="75"/>
      <c r="E8" s="75"/>
      <c r="F8" s="75"/>
      <c r="G8" s="75"/>
      <c r="H8" s="75"/>
      <c r="I8" s="75"/>
      <c r="J8" s="75"/>
      <c r="K8" s="75"/>
      <c r="L8" s="75">
        <v>1</v>
      </c>
      <c r="M8" s="75">
        <v>16</v>
      </c>
      <c r="N8" s="76">
        <f t="shared" si="0"/>
        <v>17</v>
      </c>
    </row>
    <row r="9" spans="1:14" x14ac:dyDescent="0.3">
      <c r="A9" s="9"/>
      <c r="B9" s="19" t="s">
        <v>15</v>
      </c>
      <c r="C9" s="77">
        <f>SUM(C6:C8)</f>
        <v>0</v>
      </c>
      <c r="D9" s="77">
        <f t="shared" ref="D9:M9" si="1">SUM(D6:D8)</f>
        <v>0</v>
      </c>
      <c r="E9" s="77">
        <f t="shared" si="1"/>
        <v>8</v>
      </c>
      <c r="F9" s="77">
        <f t="shared" si="1"/>
        <v>61</v>
      </c>
      <c r="G9" s="77">
        <f t="shared" si="1"/>
        <v>298</v>
      </c>
      <c r="H9" s="77">
        <f t="shared" si="1"/>
        <v>781</v>
      </c>
      <c r="I9" s="77">
        <f t="shared" si="1"/>
        <v>1367</v>
      </c>
      <c r="J9" s="77">
        <f t="shared" si="1"/>
        <v>1384</v>
      </c>
      <c r="K9" s="77">
        <f>SUM(K6:K8)</f>
        <v>2295</v>
      </c>
      <c r="L9" s="77">
        <f t="shared" si="1"/>
        <v>3287</v>
      </c>
      <c r="M9" s="77">
        <f t="shared" si="1"/>
        <v>5512</v>
      </c>
      <c r="N9" s="77">
        <f>SUM(N6:N8)</f>
        <v>14993</v>
      </c>
    </row>
    <row r="10" spans="1:14" ht="7.2" customHeight="1" x14ac:dyDescent="0.3">
      <c r="A10" s="22"/>
      <c r="B10" s="23"/>
    </row>
    <row r="11" spans="1:14" ht="14.4" customHeight="1" x14ac:dyDescent="0.3">
      <c r="A11" s="22"/>
      <c r="B11" s="78" t="s">
        <v>45</v>
      </c>
      <c r="C11" s="79">
        <f t="shared" ref="C11:N11" si="2">C9/$N9</f>
        <v>0</v>
      </c>
      <c r="D11" s="80">
        <f t="shared" si="2"/>
        <v>0</v>
      </c>
      <c r="E11" s="80">
        <f t="shared" si="2"/>
        <v>5.3358233842459813E-4</v>
      </c>
      <c r="F11" s="80">
        <f t="shared" si="2"/>
        <v>4.0685653304875606E-3</v>
      </c>
      <c r="G11" s="80">
        <f t="shared" si="2"/>
        <v>1.9875942106316279E-2</v>
      </c>
      <c r="H11" s="80">
        <f t="shared" si="2"/>
        <v>5.2090975788701394E-2</v>
      </c>
      <c r="I11" s="80">
        <f t="shared" si="2"/>
        <v>9.1175882078303211E-2</v>
      </c>
      <c r="J11" s="80">
        <f t="shared" si="2"/>
        <v>9.2309744547455483E-2</v>
      </c>
      <c r="K11" s="80">
        <f t="shared" si="2"/>
        <v>0.15307143333555659</v>
      </c>
      <c r="L11" s="80">
        <f t="shared" si="2"/>
        <v>0.21923564330020676</v>
      </c>
      <c r="M11" s="80">
        <f t="shared" si="2"/>
        <v>0.36763823117454814</v>
      </c>
      <c r="N11" s="80">
        <f t="shared" si="2"/>
        <v>1</v>
      </c>
    </row>
    <row r="13" spans="1:14" x14ac:dyDescent="0.3">
      <c r="A13" s="9" t="s">
        <v>17</v>
      </c>
      <c r="B13" s="33" t="s">
        <v>18</v>
      </c>
      <c r="C13" s="81"/>
      <c r="D13" s="81"/>
      <c r="E13" s="81"/>
      <c r="F13" s="81"/>
      <c r="G13" s="81"/>
      <c r="H13" s="81"/>
      <c r="I13" s="81"/>
      <c r="J13" s="81"/>
      <c r="K13" s="81">
        <v>1</v>
      </c>
      <c r="L13" s="81">
        <v>1</v>
      </c>
      <c r="M13" s="81"/>
      <c r="N13" s="76">
        <f>SUM(C13:M13)</f>
        <v>2</v>
      </c>
    </row>
    <row r="14" spans="1:14" x14ac:dyDescent="0.3">
      <c r="A14" s="9" t="s">
        <v>19</v>
      </c>
      <c r="B14" s="33" t="s">
        <v>20</v>
      </c>
      <c r="C14" s="81"/>
      <c r="D14" s="81"/>
      <c r="E14" s="81"/>
      <c r="F14" s="81"/>
      <c r="G14" s="81">
        <v>1</v>
      </c>
      <c r="H14" s="81">
        <v>1</v>
      </c>
      <c r="I14" s="81">
        <v>6</v>
      </c>
      <c r="J14" s="81">
        <v>6</v>
      </c>
      <c r="K14" s="81">
        <v>12</v>
      </c>
      <c r="L14" s="81">
        <v>22</v>
      </c>
      <c r="M14" s="81">
        <v>40</v>
      </c>
      <c r="N14" s="76">
        <f t="shared" ref="N14:N17" si="3">SUM(C14:M14)</f>
        <v>88</v>
      </c>
    </row>
    <row r="15" spans="1:14" x14ac:dyDescent="0.3">
      <c r="A15" s="9" t="s">
        <v>19</v>
      </c>
      <c r="B15" s="37" t="s">
        <v>21</v>
      </c>
      <c r="C15" s="81">
        <v>2</v>
      </c>
      <c r="D15" s="81"/>
      <c r="E15" s="81"/>
      <c r="F15" s="81">
        <v>3</v>
      </c>
      <c r="G15" s="81">
        <v>8</v>
      </c>
      <c r="H15" s="81">
        <v>14</v>
      </c>
      <c r="I15" s="81">
        <v>28</v>
      </c>
      <c r="J15" s="81">
        <v>39</v>
      </c>
      <c r="K15" s="81">
        <v>178</v>
      </c>
      <c r="L15" s="81">
        <v>395</v>
      </c>
      <c r="M15" s="81">
        <v>1197</v>
      </c>
      <c r="N15" s="76">
        <f t="shared" si="3"/>
        <v>1864</v>
      </c>
    </row>
    <row r="16" spans="1:14" ht="21.6" x14ac:dyDescent="0.3">
      <c r="A16" s="9" t="s">
        <v>19</v>
      </c>
      <c r="B16" s="38" t="s">
        <v>22</v>
      </c>
      <c r="C16" s="81"/>
      <c r="D16" s="81"/>
      <c r="E16" s="81"/>
      <c r="F16" s="81"/>
      <c r="G16" s="81">
        <v>1</v>
      </c>
      <c r="H16" s="81"/>
      <c r="I16" s="81">
        <v>3</v>
      </c>
      <c r="J16" s="81">
        <v>2</v>
      </c>
      <c r="K16" s="81">
        <v>6</v>
      </c>
      <c r="L16" s="81">
        <v>4</v>
      </c>
      <c r="M16" s="81">
        <v>10</v>
      </c>
      <c r="N16" s="76">
        <f t="shared" si="3"/>
        <v>26</v>
      </c>
    </row>
    <row r="17" spans="1:14" x14ac:dyDescent="0.3">
      <c r="A17" s="9" t="s">
        <v>19</v>
      </c>
      <c r="B17" s="39" t="s">
        <v>23</v>
      </c>
      <c r="C17" s="81">
        <v>19</v>
      </c>
      <c r="D17" s="81">
        <v>26</v>
      </c>
      <c r="E17" s="81">
        <v>31</v>
      </c>
      <c r="F17" s="81">
        <v>30</v>
      </c>
      <c r="G17" s="81">
        <v>56</v>
      </c>
      <c r="H17" s="81">
        <v>100</v>
      </c>
      <c r="I17" s="81">
        <v>75</v>
      </c>
      <c r="J17" s="81">
        <v>116</v>
      </c>
      <c r="K17" s="81">
        <v>1184</v>
      </c>
      <c r="L17" s="81">
        <v>1097</v>
      </c>
      <c r="M17" s="81">
        <v>2278</v>
      </c>
      <c r="N17" s="76">
        <f t="shared" si="3"/>
        <v>5012</v>
      </c>
    </row>
    <row r="18" spans="1:14" x14ac:dyDescent="0.3">
      <c r="A18" s="9" t="s">
        <v>19</v>
      </c>
      <c r="B18" s="26" t="s">
        <v>15</v>
      </c>
      <c r="C18" s="77">
        <f>SUM(C13:C17)</f>
        <v>21</v>
      </c>
      <c r="D18" s="77">
        <f t="shared" ref="D18:M18" si="4">SUM(D13:D17)</f>
        <v>26</v>
      </c>
      <c r="E18" s="77">
        <f t="shared" si="4"/>
        <v>31</v>
      </c>
      <c r="F18" s="77">
        <f t="shared" si="4"/>
        <v>33</v>
      </c>
      <c r="G18" s="77">
        <f t="shared" si="4"/>
        <v>66</v>
      </c>
      <c r="H18" s="77">
        <f t="shared" si="4"/>
        <v>115</v>
      </c>
      <c r="I18" s="77">
        <f t="shared" si="4"/>
        <v>112</v>
      </c>
      <c r="J18" s="77">
        <f t="shared" si="4"/>
        <v>163</v>
      </c>
      <c r="K18" s="77">
        <f t="shared" si="4"/>
        <v>1381</v>
      </c>
      <c r="L18" s="77">
        <f t="shared" si="4"/>
        <v>1519</v>
      </c>
      <c r="M18" s="77">
        <f t="shared" si="4"/>
        <v>3525</v>
      </c>
      <c r="N18" s="76">
        <f>SUM(C18:M18)</f>
        <v>6992</v>
      </c>
    </row>
    <row r="19" spans="1:14" ht="6" customHeight="1" x14ac:dyDescent="0.3">
      <c r="A19" s="22"/>
      <c r="B19" s="43"/>
    </row>
    <row r="20" spans="1:14" ht="12.75" customHeight="1" x14ac:dyDescent="0.3">
      <c r="A20" s="22"/>
      <c r="B20" s="78" t="s">
        <v>45</v>
      </c>
      <c r="C20" s="80">
        <f t="shared" ref="C20:N20" si="5">C18/$N18</f>
        <v>3.0034324942791761E-3</v>
      </c>
      <c r="D20" s="80">
        <f t="shared" si="5"/>
        <v>3.7185354691075517E-3</v>
      </c>
      <c r="E20" s="80">
        <f t="shared" si="5"/>
        <v>4.4336384439359264E-3</v>
      </c>
      <c r="F20" s="80">
        <f t="shared" si="5"/>
        <v>4.7196796338672773E-3</v>
      </c>
      <c r="G20" s="80">
        <f t="shared" si="5"/>
        <v>9.4393592677345546E-3</v>
      </c>
      <c r="H20" s="80">
        <f t="shared" si="5"/>
        <v>1.6447368421052631E-2</v>
      </c>
      <c r="I20" s="80">
        <f t="shared" si="5"/>
        <v>1.6018306636155607E-2</v>
      </c>
      <c r="J20" s="80">
        <f t="shared" si="5"/>
        <v>2.3312356979405036E-2</v>
      </c>
      <c r="K20" s="80">
        <f t="shared" si="5"/>
        <v>0.19751144164759726</v>
      </c>
      <c r="L20" s="80">
        <f t="shared" si="5"/>
        <v>0.2172482837528604</v>
      </c>
      <c r="M20" s="80">
        <f t="shared" si="5"/>
        <v>0.5041475972540046</v>
      </c>
      <c r="N20" s="80">
        <f t="shared" si="5"/>
        <v>1</v>
      </c>
    </row>
    <row r="21" spans="1:14" x14ac:dyDescent="0.3">
      <c r="A21" s="22"/>
      <c r="B21" s="43"/>
    </row>
    <row r="22" spans="1:14" x14ac:dyDescent="0.3">
      <c r="A22" s="9" t="s">
        <v>24</v>
      </c>
      <c r="B22" s="33" t="s">
        <v>18</v>
      </c>
      <c r="C22" s="81">
        <v>3</v>
      </c>
      <c r="D22" s="81"/>
      <c r="E22" s="81"/>
      <c r="F22" s="81"/>
      <c r="G22" s="81"/>
      <c r="H22" s="81"/>
      <c r="I22" s="81">
        <v>2</v>
      </c>
      <c r="J22" s="81">
        <v>2</v>
      </c>
      <c r="K22" s="81">
        <v>3</v>
      </c>
      <c r="L22" s="81">
        <v>2</v>
      </c>
      <c r="M22" s="81">
        <v>3</v>
      </c>
      <c r="N22" s="76">
        <f>SUM(C22:M22)</f>
        <v>15</v>
      </c>
    </row>
    <row r="23" spans="1:14" x14ac:dyDescent="0.3">
      <c r="A23" s="9"/>
      <c r="B23" s="33" t="s">
        <v>20</v>
      </c>
      <c r="C23" s="81">
        <v>2</v>
      </c>
      <c r="D23" s="81">
        <v>1</v>
      </c>
      <c r="E23" s="81">
        <v>2</v>
      </c>
      <c r="F23" s="81">
        <v>10</v>
      </c>
      <c r="G23" s="81">
        <v>5</v>
      </c>
      <c r="H23" s="81">
        <v>5</v>
      </c>
      <c r="I23" s="81">
        <v>3</v>
      </c>
      <c r="J23" s="81">
        <v>30</v>
      </c>
      <c r="K23" s="81">
        <v>33</v>
      </c>
      <c r="L23" s="81">
        <v>119</v>
      </c>
      <c r="M23" s="81">
        <v>174</v>
      </c>
      <c r="N23" s="76">
        <f t="shared" ref="N23:N26" si="6">SUM(C23:M23)</f>
        <v>384</v>
      </c>
    </row>
    <row r="24" spans="1:14" x14ac:dyDescent="0.3">
      <c r="A24" s="9" t="s">
        <v>25</v>
      </c>
      <c r="B24" s="37" t="s">
        <v>21</v>
      </c>
      <c r="C24" s="81">
        <v>456</v>
      </c>
      <c r="D24" s="81">
        <v>166</v>
      </c>
      <c r="E24" s="81">
        <v>51</v>
      </c>
      <c r="F24" s="81">
        <v>29</v>
      </c>
      <c r="G24" s="81">
        <v>41</v>
      </c>
      <c r="H24" s="81">
        <v>82</v>
      </c>
      <c r="I24" s="81">
        <v>214</v>
      </c>
      <c r="J24" s="81">
        <v>550</v>
      </c>
      <c r="K24" s="81">
        <v>1331</v>
      </c>
      <c r="L24" s="81">
        <v>3099</v>
      </c>
      <c r="M24" s="81">
        <v>4832</v>
      </c>
      <c r="N24" s="76">
        <f t="shared" si="6"/>
        <v>10851</v>
      </c>
    </row>
    <row r="25" spans="1:14" ht="21.6" x14ac:dyDescent="0.3">
      <c r="A25" s="9" t="s">
        <v>25</v>
      </c>
      <c r="B25" s="38" t="s">
        <v>22</v>
      </c>
      <c r="C25" s="81"/>
      <c r="D25" s="81"/>
      <c r="E25" s="81"/>
      <c r="F25" s="81">
        <v>5</v>
      </c>
      <c r="G25" s="81">
        <v>9</v>
      </c>
      <c r="H25" s="81">
        <v>3</v>
      </c>
      <c r="I25" s="81">
        <v>7</v>
      </c>
      <c r="J25" s="81">
        <v>10</v>
      </c>
      <c r="K25" s="81">
        <v>12</v>
      </c>
      <c r="L25" s="81">
        <v>18</v>
      </c>
      <c r="M25" s="81">
        <v>89</v>
      </c>
      <c r="N25" s="76">
        <f t="shared" si="6"/>
        <v>153</v>
      </c>
    </row>
    <row r="26" spans="1:14" x14ac:dyDescent="0.3">
      <c r="A26" s="9" t="s">
        <v>25</v>
      </c>
      <c r="B26" s="39" t="s">
        <v>23</v>
      </c>
      <c r="C26" s="81">
        <v>126</v>
      </c>
      <c r="D26" s="81">
        <v>39</v>
      </c>
      <c r="E26" s="81">
        <v>43</v>
      </c>
      <c r="F26" s="81">
        <v>58</v>
      </c>
      <c r="G26" s="81">
        <v>100</v>
      </c>
      <c r="H26" s="81">
        <v>222</v>
      </c>
      <c r="I26" s="81">
        <v>218</v>
      </c>
      <c r="J26" s="81">
        <v>263</v>
      </c>
      <c r="K26" s="81">
        <v>469</v>
      </c>
      <c r="L26" s="81">
        <v>756</v>
      </c>
      <c r="M26" s="81">
        <v>3716</v>
      </c>
      <c r="N26" s="76">
        <f t="shared" si="6"/>
        <v>6010</v>
      </c>
    </row>
    <row r="27" spans="1:14" x14ac:dyDescent="0.3">
      <c r="A27" s="9" t="s">
        <v>25</v>
      </c>
      <c r="B27" s="26" t="s">
        <v>15</v>
      </c>
      <c r="C27" s="77">
        <f>SUM(C22:C26)</f>
        <v>587</v>
      </c>
      <c r="D27" s="77">
        <f t="shared" ref="D27:M27" si="7">SUM(D22:D26)</f>
        <v>206</v>
      </c>
      <c r="E27" s="77">
        <f t="shared" si="7"/>
        <v>96</v>
      </c>
      <c r="F27" s="77">
        <f t="shared" si="7"/>
        <v>102</v>
      </c>
      <c r="G27" s="77">
        <f t="shared" si="7"/>
        <v>155</v>
      </c>
      <c r="H27" s="77">
        <f t="shared" si="7"/>
        <v>312</v>
      </c>
      <c r="I27" s="77">
        <f t="shared" si="7"/>
        <v>444</v>
      </c>
      <c r="J27" s="77">
        <f t="shared" si="7"/>
        <v>855</v>
      </c>
      <c r="K27" s="77">
        <f t="shared" si="7"/>
        <v>1848</v>
      </c>
      <c r="L27" s="77">
        <f t="shared" si="7"/>
        <v>3994</v>
      </c>
      <c r="M27" s="77">
        <f t="shared" si="7"/>
        <v>8814</v>
      </c>
      <c r="N27" s="76">
        <f>SUM(C27:M27)</f>
        <v>17413</v>
      </c>
    </row>
    <row r="28" spans="1:14" ht="6" customHeight="1" x14ac:dyDescent="0.3">
      <c r="A28" s="22"/>
      <c r="B28" s="46"/>
    </row>
    <row r="29" spans="1:14" ht="12.75" customHeight="1" x14ac:dyDescent="0.3">
      <c r="A29" s="22"/>
      <c r="B29" s="78" t="s">
        <v>45</v>
      </c>
      <c r="C29" s="80">
        <f t="shared" ref="C29:N29" si="8">C27/$N27</f>
        <v>3.371044621834262E-2</v>
      </c>
      <c r="D29" s="80">
        <f t="shared" si="8"/>
        <v>1.1830241773387699E-2</v>
      </c>
      <c r="E29" s="80">
        <f t="shared" si="8"/>
        <v>5.513122379831161E-3</v>
      </c>
      <c r="F29" s="80">
        <f t="shared" si="8"/>
        <v>5.8576925285706086E-3</v>
      </c>
      <c r="G29" s="80">
        <f t="shared" si="8"/>
        <v>8.9013955091023951E-3</v>
      </c>
      <c r="H29" s="80">
        <f t="shared" si="8"/>
        <v>1.7917647734451272E-2</v>
      </c>
      <c r="I29" s="80">
        <f t="shared" si="8"/>
        <v>2.5498191006719118E-2</v>
      </c>
      <c r="J29" s="80">
        <f t="shared" si="8"/>
        <v>4.9101246195371276E-2</v>
      </c>
      <c r="K29" s="80">
        <f t="shared" si="8"/>
        <v>0.10612760581174985</v>
      </c>
      <c r="L29" s="80">
        <f t="shared" si="8"/>
        <v>0.22936886234422557</v>
      </c>
      <c r="M29" s="80">
        <f t="shared" si="8"/>
        <v>0.50617354849824847</v>
      </c>
      <c r="N29" s="80">
        <f t="shared" si="8"/>
        <v>1</v>
      </c>
    </row>
    <row r="31" spans="1:14" x14ac:dyDescent="0.3">
      <c r="A31" s="9" t="s">
        <v>26</v>
      </c>
      <c r="B31" s="33" t="s">
        <v>18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>
        <v>1</v>
      </c>
      <c r="N31" s="76">
        <f>SUM(C31:M31)</f>
        <v>1</v>
      </c>
    </row>
    <row r="32" spans="1:14" x14ac:dyDescent="0.3">
      <c r="A32" s="9"/>
      <c r="B32" s="33" t="s">
        <v>20</v>
      </c>
      <c r="C32" s="81"/>
      <c r="D32" s="81"/>
      <c r="E32" s="81"/>
      <c r="F32" s="81">
        <v>3</v>
      </c>
      <c r="G32" s="81">
        <v>1</v>
      </c>
      <c r="H32" s="81">
        <v>6</v>
      </c>
      <c r="I32" s="81">
        <v>7</v>
      </c>
      <c r="J32" s="81">
        <v>19</v>
      </c>
      <c r="K32" s="81">
        <v>21</v>
      </c>
      <c r="L32" s="81">
        <v>54</v>
      </c>
      <c r="M32" s="81">
        <v>49</v>
      </c>
      <c r="N32" s="76">
        <f t="shared" ref="N32:N35" si="9">SUM(C32:M32)</f>
        <v>160</v>
      </c>
    </row>
    <row r="33" spans="1:14" x14ac:dyDescent="0.3">
      <c r="A33" s="9"/>
      <c r="B33" s="37" t="s">
        <v>21</v>
      </c>
      <c r="C33" s="81">
        <v>2</v>
      </c>
      <c r="D33" s="81">
        <v>3</v>
      </c>
      <c r="E33" s="81">
        <v>12</v>
      </c>
      <c r="F33" s="81">
        <v>24</v>
      </c>
      <c r="G33" s="81">
        <v>40</v>
      </c>
      <c r="H33" s="81">
        <v>106</v>
      </c>
      <c r="I33" s="81">
        <v>268</v>
      </c>
      <c r="J33" s="81">
        <v>382</v>
      </c>
      <c r="K33" s="81">
        <v>556</v>
      </c>
      <c r="L33" s="81">
        <v>893</v>
      </c>
      <c r="M33" s="81">
        <v>1172</v>
      </c>
      <c r="N33" s="76">
        <f t="shared" si="9"/>
        <v>3458</v>
      </c>
    </row>
    <row r="34" spans="1:14" ht="21.6" x14ac:dyDescent="0.3">
      <c r="A34" s="9"/>
      <c r="B34" s="38" t="s">
        <v>22</v>
      </c>
      <c r="C34" s="81"/>
      <c r="D34" s="81"/>
      <c r="E34" s="81"/>
      <c r="F34" s="81"/>
      <c r="G34" s="81"/>
      <c r="H34" s="81">
        <v>3</v>
      </c>
      <c r="I34" s="81">
        <v>1</v>
      </c>
      <c r="J34" s="81">
        <v>4</v>
      </c>
      <c r="K34" s="81">
        <v>7</v>
      </c>
      <c r="L34" s="81">
        <v>9</v>
      </c>
      <c r="M34" s="81">
        <v>16</v>
      </c>
      <c r="N34" s="76">
        <f t="shared" si="9"/>
        <v>40</v>
      </c>
    </row>
    <row r="35" spans="1:14" x14ac:dyDescent="0.3">
      <c r="A35" s="9"/>
      <c r="B35" s="39" t="s">
        <v>23</v>
      </c>
      <c r="C35" s="81"/>
      <c r="D35" s="81">
        <v>2</v>
      </c>
      <c r="E35" s="81">
        <v>2</v>
      </c>
      <c r="F35" s="81">
        <v>9</v>
      </c>
      <c r="G35" s="81">
        <v>7</v>
      </c>
      <c r="H35" s="81">
        <v>504</v>
      </c>
      <c r="I35" s="81">
        <v>58</v>
      </c>
      <c r="J35" s="81">
        <v>2613</v>
      </c>
      <c r="K35" s="81">
        <v>2910</v>
      </c>
      <c r="L35" s="81">
        <v>2932</v>
      </c>
      <c r="M35" s="81">
        <v>2555</v>
      </c>
      <c r="N35" s="76">
        <f t="shared" si="9"/>
        <v>11592</v>
      </c>
    </row>
    <row r="36" spans="1:14" x14ac:dyDescent="0.3">
      <c r="A36" s="9"/>
      <c r="B36" s="26" t="s">
        <v>15</v>
      </c>
      <c r="C36" s="77">
        <f>SUM(C31:C35)</f>
        <v>2</v>
      </c>
      <c r="D36" s="77">
        <f t="shared" ref="D36:M36" si="10">SUM(D31:D35)</f>
        <v>5</v>
      </c>
      <c r="E36" s="77">
        <f t="shared" si="10"/>
        <v>14</v>
      </c>
      <c r="F36" s="77">
        <f t="shared" si="10"/>
        <v>36</v>
      </c>
      <c r="G36" s="77">
        <f t="shared" si="10"/>
        <v>48</v>
      </c>
      <c r="H36" s="77">
        <f t="shared" si="10"/>
        <v>619</v>
      </c>
      <c r="I36" s="77">
        <f t="shared" si="10"/>
        <v>334</v>
      </c>
      <c r="J36" s="77">
        <f t="shared" si="10"/>
        <v>3018</v>
      </c>
      <c r="K36" s="77">
        <f t="shared" si="10"/>
        <v>3494</v>
      </c>
      <c r="L36" s="77">
        <f t="shared" si="10"/>
        <v>3888</v>
      </c>
      <c r="M36" s="77">
        <f t="shared" si="10"/>
        <v>3793</v>
      </c>
      <c r="N36" s="76">
        <f>SUM(C36:M36)</f>
        <v>15251</v>
      </c>
    </row>
    <row r="37" spans="1:14" ht="8.25" customHeight="1" x14ac:dyDescent="0.3">
      <c r="A37" s="22"/>
      <c r="B37" s="43"/>
    </row>
    <row r="38" spans="1:14" ht="12.75" customHeight="1" x14ac:dyDescent="0.3">
      <c r="A38" s="22"/>
      <c r="B38" s="78" t="s">
        <v>45</v>
      </c>
      <c r="C38" s="80">
        <f t="shared" ref="C38:N38" si="11">C36/$N36</f>
        <v>1.3113894170874041E-4</v>
      </c>
      <c r="D38" s="80">
        <f t="shared" si="11"/>
        <v>3.2784735427185104E-4</v>
      </c>
      <c r="E38" s="80">
        <f t="shared" si="11"/>
        <v>9.1797259196118284E-4</v>
      </c>
      <c r="F38" s="80">
        <f t="shared" si="11"/>
        <v>2.3605009507573272E-3</v>
      </c>
      <c r="G38" s="80">
        <f t="shared" si="11"/>
        <v>3.1473346010097701E-3</v>
      </c>
      <c r="H38" s="80">
        <f t="shared" si="11"/>
        <v>4.058750245885516E-2</v>
      </c>
      <c r="I38" s="80">
        <f t="shared" si="11"/>
        <v>2.1900203265359647E-2</v>
      </c>
      <c r="J38" s="80">
        <f t="shared" si="11"/>
        <v>0.19788866303848929</v>
      </c>
      <c r="K38" s="80">
        <f t="shared" si="11"/>
        <v>0.22909973116516949</v>
      </c>
      <c r="L38" s="80">
        <f t="shared" si="11"/>
        <v>0.25493410268179134</v>
      </c>
      <c r="M38" s="80">
        <f t="shared" si="11"/>
        <v>0.2487050029506262</v>
      </c>
      <c r="N38" s="80">
        <f t="shared" si="11"/>
        <v>1</v>
      </c>
    </row>
    <row r="40" spans="1:14" x14ac:dyDescent="0.3">
      <c r="A40" s="47" t="s">
        <v>27</v>
      </c>
      <c r="B40" s="33" t="s">
        <v>18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76">
        <f>SUM(C40:M40)</f>
        <v>0</v>
      </c>
    </row>
    <row r="41" spans="1:14" x14ac:dyDescent="0.3">
      <c r="A41" s="48"/>
      <c r="B41" s="33" t="s">
        <v>20</v>
      </c>
      <c r="C41" s="81">
        <v>3</v>
      </c>
      <c r="D41" s="81"/>
      <c r="E41" s="81"/>
      <c r="F41" s="81">
        <v>1</v>
      </c>
      <c r="G41" s="81"/>
      <c r="H41" s="81">
        <v>2</v>
      </c>
      <c r="I41" s="81">
        <v>3</v>
      </c>
      <c r="J41" s="81">
        <v>9</v>
      </c>
      <c r="K41" s="81">
        <v>17</v>
      </c>
      <c r="L41" s="81">
        <v>34</v>
      </c>
      <c r="M41" s="81">
        <v>78</v>
      </c>
      <c r="N41" s="76">
        <f t="shared" ref="N41:N44" si="12">SUM(C41:M41)</f>
        <v>147</v>
      </c>
    </row>
    <row r="42" spans="1:14" x14ac:dyDescent="0.3">
      <c r="A42" s="48"/>
      <c r="B42" s="37" t="s">
        <v>21</v>
      </c>
      <c r="C42" s="81">
        <v>15</v>
      </c>
      <c r="D42" s="81">
        <v>1</v>
      </c>
      <c r="E42" s="81">
        <v>2</v>
      </c>
      <c r="F42" s="81">
        <v>5</v>
      </c>
      <c r="G42" s="81">
        <v>12</v>
      </c>
      <c r="H42" s="81">
        <v>11</v>
      </c>
      <c r="I42" s="81">
        <v>40</v>
      </c>
      <c r="J42" s="81">
        <v>113</v>
      </c>
      <c r="K42" s="81">
        <v>338</v>
      </c>
      <c r="L42" s="81">
        <v>752</v>
      </c>
      <c r="M42" s="81">
        <v>2066</v>
      </c>
      <c r="N42" s="76">
        <f t="shared" si="12"/>
        <v>3355</v>
      </c>
    </row>
    <row r="43" spans="1:14" ht="21.6" x14ac:dyDescent="0.3">
      <c r="A43" s="48"/>
      <c r="B43" s="38" t="s">
        <v>22</v>
      </c>
      <c r="C43" s="81"/>
      <c r="D43" s="81"/>
      <c r="E43" s="81"/>
      <c r="F43" s="81"/>
      <c r="G43" s="81"/>
      <c r="H43" s="81">
        <v>2</v>
      </c>
      <c r="I43" s="81">
        <v>4</v>
      </c>
      <c r="J43" s="81">
        <v>6</v>
      </c>
      <c r="K43" s="81">
        <v>4</v>
      </c>
      <c r="L43" s="81">
        <v>6</v>
      </c>
      <c r="M43" s="81">
        <v>33</v>
      </c>
      <c r="N43" s="76">
        <f t="shared" si="12"/>
        <v>55</v>
      </c>
    </row>
    <row r="44" spans="1:14" x14ac:dyDescent="0.3">
      <c r="A44" s="48"/>
      <c r="B44" s="39" t="s">
        <v>23</v>
      </c>
      <c r="C44" s="81">
        <v>8</v>
      </c>
      <c r="D44" s="81">
        <v>7</v>
      </c>
      <c r="E44" s="81">
        <v>13</v>
      </c>
      <c r="F44" s="81">
        <v>12</v>
      </c>
      <c r="G44" s="81">
        <v>38</v>
      </c>
      <c r="H44" s="81">
        <v>36</v>
      </c>
      <c r="I44" s="81">
        <v>29</v>
      </c>
      <c r="J44" s="81">
        <v>51</v>
      </c>
      <c r="K44" s="81">
        <v>136</v>
      </c>
      <c r="L44" s="81">
        <v>276</v>
      </c>
      <c r="M44" s="81">
        <v>1534</v>
      </c>
      <c r="N44" s="76">
        <f t="shared" si="12"/>
        <v>2140</v>
      </c>
    </row>
    <row r="45" spans="1:14" x14ac:dyDescent="0.3">
      <c r="A45" s="49"/>
      <c r="B45" s="26" t="s">
        <v>15</v>
      </c>
      <c r="C45" s="77">
        <f>SUM(C40:C44)</f>
        <v>26</v>
      </c>
      <c r="D45" s="77">
        <f t="shared" ref="D45:M45" si="13">SUM(D40:D44)</f>
        <v>8</v>
      </c>
      <c r="E45" s="77">
        <f t="shared" si="13"/>
        <v>15</v>
      </c>
      <c r="F45" s="77">
        <f t="shared" si="13"/>
        <v>18</v>
      </c>
      <c r="G45" s="77">
        <f t="shared" si="13"/>
        <v>50</v>
      </c>
      <c r="H45" s="77">
        <f t="shared" si="13"/>
        <v>51</v>
      </c>
      <c r="I45" s="77">
        <f t="shared" si="13"/>
        <v>76</v>
      </c>
      <c r="J45" s="77">
        <f t="shared" si="13"/>
        <v>179</v>
      </c>
      <c r="K45" s="77">
        <f t="shared" si="13"/>
        <v>495</v>
      </c>
      <c r="L45" s="77">
        <f t="shared" si="13"/>
        <v>1068</v>
      </c>
      <c r="M45" s="77">
        <f t="shared" si="13"/>
        <v>3711</v>
      </c>
      <c r="N45" s="76">
        <f>SUM(C45:M45)</f>
        <v>5697</v>
      </c>
    </row>
    <row r="46" spans="1:14" ht="7.5" customHeight="1" x14ac:dyDescent="0.3">
      <c r="A46" s="22"/>
      <c r="B46" s="43"/>
    </row>
    <row r="47" spans="1:14" x14ac:dyDescent="0.3">
      <c r="A47" s="22"/>
      <c r="B47" s="78" t="s">
        <v>45</v>
      </c>
      <c r="C47" s="80">
        <f t="shared" ref="C47:N47" si="14">C45/$N45</f>
        <v>4.5638055116728107E-3</v>
      </c>
      <c r="D47" s="80">
        <f t="shared" si="14"/>
        <v>1.4042478497454801E-3</v>
      </c>
      <c r="E47" s="80">
        <f t="shared" si="14"/>
        <v>2.6329647182727752E-3</v>
      </c>
      <c r="F47" s="80">
        <f t="shared" si="14"/>
        <v>3.1595576619273301E-3</v>
      </c>
      <c r="G47" s="80">
        <f t="shared" si="14"/>
        <v>8.7765490609092497E-3</v>
      </c>
      <c r="H47" s="80">
        <f t="shared" si="14"/>
        <v>8.9520800421274346E-3</v>
      </c>
      <c r="I47" s="80">
        <f t="shared" si="14"/>
        <v>1.334035457258206E-2</v>
      </c>
      <c r="J47" s="80">
        <f t="shared" si="14"/>
        <v>3.1420045638055116E-2</v>
      </c>
      <c r="K47" s="80">
        <f t="shared" si="14"/>
        <v>8.6887835703001584E-2</v>
      </c>
      <c r="L47" s="80">
        <f t="shared" si="14"/>
        <v>0.1874670879410216</v>
      </c>
      <c r="M47" s="80">
        <f t="shared" si="14"/>
        <v>0.65139547130068454</v>
      </c>
      <c r="N47" s="80">
        <f t="shared" si="14"/>
        <v>1</v>
      </c>
    </row>
    <row r="49" spans="1:14" x14ac:dyDescent="0.3">
      <c r="A49" s="9" t="s">
        <v>28</v>
      </c>
      <c r="B49" s="33" t="s">
        <v>18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76">
        <f>SUM(C49:M49)</f>
        <v>0</v>
      </c>
    </row>
    <row r="50" spans="1:14" x14ac:dyDescent="0.3">
      <c r="A50" s="9"/>
      <c r="B50" s="33" t="s">
        <v>20</v>
      </c>
      <c r="C50" s="81">
        <v>1</v>
      </c>
      <c r="D50" s="81"/>
      <c r="E50" s="81">
        <v>1</v>
      </c>
      <c r="F50" s="81">
        <v>2</v>
      </c>
      <c r="G50" s="81">
        <v>1</v>
      </c>
      <c r="H50" s="81">
        <v>6</v>
      </c>
      <c r="I50" s="81"/>
      <c r="J50" s="81">
        <v>3</v>
      </c>
      <c r="K50" s="81">
        <v>18</v>
      </c>
      <c r="L50" s="81">
        <v>29</v>
      </c>
      <c r="M50" s="81">
        <v>75</v>
      </c>
      <c r="N50" s="76">
        <f t="shared" ref="N50:N53" si="15">SUM(C50:M50)</f>
        <v>136</v>
      </c>
    </row>
    <row r="51" spans="1:14" x14ac:dyDescent="0.3">
      <c r="A51" s="9" t="s">
        <v>29</v>
      </c>
      <c r="B51" s="37" t="s">
        <v>21</v>
      </c>
      <c r="C51" s="81">
        <v>7</v>
      </c>
      <c r="D51" s="81">
        <v>6</v>
      </c>
      <c r="E51" s="81">
        <v>8</v>
      </c>
      <c r="F51" s="81">
        <v>13</v>
      </c>
      <c r="G51" s="81">
        <v>7</v>
      </c>
      <c r="H51" s="81">
        <v>15</v>
      </c>
      <c r="I51" s="81">
        <v>35</v>
      </c>
      <c r="J51" s="81">
        <v>152</v>
      </c>
      <c r="K51" s="81">
        <v>338</v>
      </c>
      <c r="L51" s="81">
        <v>941</v>
      </c>
      <c r="M51" s="81">
        <v>1866</v>
      </c>
      <c r="N51" s="76">
        <f t="shared" si="15"/>
        <v>3388</v>
      </c>
    </row>
    <row r="52" spans="1:14" ht="21.6" x14ac:dyDescent="0.3">
      <c r="A52" s="9" t="s">
        <v>29</v>
      </c>
      <c r="B52" s="38" t="s">
        <v>22</v>
      </c>
      <c r="C52" s="81"/>
      <c r="D52" s="81"/>
      <c r="E52" s="81"/>
      <c r="F52" s="81"/>
      <c r="G52" s="81"/>
      <c r="H52" s="81">
        <v>8</v>
      </c>
      <c r="I52" s="81">
        <v>2</v>
      </c>
      <c r="J52" s="81">
        <v>5</v>
      </c>
      <c r="K52" s="81">
        <v>3</v>
      </c>
      <c r="L52" s="81">
        <v>3</v>
      </c>
      <c r="M52" s="81">
        <v>19</v>
      </c>
      <c r="N52" s="76">
        <f t="shared" si="15"/>
        <v>40</v>
      </c>
    </row>
    <row r="53" spans="1:14" x14ac:dyDescent="0.3">
      <c r="A53" s="9" t="s">
        <v>29</v>
      </c>
      <c r="B53" s="39" t="s">
        <v>23</v>
      </c>
      <c r="C53" s="81">
        <v>16</v>
      </c>
      <c r="D53" s="81">
        <v>33</v>
      </c>
      <c r="E53" s="81">
        <v>12</v>
      </c>
      <c r="F53" s="81">
        <v>13</v>
      </c>
      <c r="G53" s="81">
        <v>6</v>
      </c>
      <c r="H53" s="81">
        <v>4</v>
      </c>
      <c r="I53" s="81">
        <v>37</v>
      </c>
      <c r="J53" s="81">
        <v>36</v>
      </c>
      <c r="K53" s="81">
        <v>260</v>
      </c>
      <c r="L53" s="81">
        <v>1064</v>
      </c>
      <c r="M53" s="81">
        <v>2252</v>
      </c>
      <c r="N53" s="76">
        <f t="shared" si="15"/>
        <v>3733</v>
      </c>
    </row>
    <row r="54" spans="1:14" x14ac:dyDescent="0.3">
      <c r="A54" s="9" t="s">
        <v>29</v>
      </c>
      <c r="B54" s="26" t="s">
        <v>15</v>
      </c>
      <c r="C54" s="77">
        <f>SUM(C49:C53)</f>
        <v>24</v>
      </c>
      <c r="D54" s="77">
        <f t="shared" ref="D54:M54" si="16">SUM(D49:D53)</f>
        <v>39</v>
      </c>
      <c r="E54" s="77">
        <f t="shared" si="16"/>
        <v>21</v>
      </c>
      <c r="F54" s="77">
        <f t="shared" si="16"/>
        <v>28</v>
      </c>
      <c r="G54" s="77">
        <f t="shared" si="16"/>
        <v>14</v>
      </c>
      <c r="H54" s="77">
        <f t="shared" si="16"/>
        <v>33</v>
      </c>
      <c r="I54" s="77">
        <f t="shared" si="16"/>
        <v>74</v>
      </c>
      <c r="J54" s="77">
        <f t="shared" si="16"/>
        <v>196</v>
      </c>
      <c r="K54" s="77">
        <f t="shared" si="16"/>
        <v>619</v>
      </c>
      <c r="L54" s="77">
        <f t="shared" si="16"/>
        <v>2037</v>
      </c>
      <c r="M54" s="77">
        <f t="shared" si="16"/>
        <v>4212</v>
      </c>
      <c r="N54" s="76">
        <f>SUM(C54:M54)</f>
        <v>7297</v>
      </c>
    </row>
    <row r="55" spans="1:14" ht="7.5" customHeight="1" x14ac:dyDescent="0.3">
      <c r="A55" s="22"/>
      <c r="B55" s="43"/>
    </row>
    <row r="56" spans="1:14" x14ac:dyDescent="0.3">
      <c r="A56" s="22"/>
      <c r="B56" s="78" t="s">
        <v>45</v>
      </c>
      <c r="C56" s="80">
        <f t="shared" ref="C56:N56" si="17">C54/$N54</f>
        <v>3.2890228861175825E-3</v>
      </c>
      <c r="D56" s="80">
        <f t="shared" si="17"/>
        <v>5.3446621899410716E-3</v>
      </c>
      <c r="E56" s="80">
        <f t="shared" si="17"/>
        <v>2.8778950253528848E-3</v>
      </c>
      <c r="F56" s="80">
        <f t="shared" si="17"/>
        <v>3.8371933671371796E-3</v>
      </c>
      <c r="G56" s="80">
        <f t="shared" si="17"/>
        <v>1.9185966835685898E-3</v>
      </c>
      <c r="H56" s="80">
        <f t="shared" si="17"/>
        <v>4.5224064684116763E-3</v>
      </c>
      <c r="I56" s="80">
        <f t="shared" si="17"/>
        <v>1.0141153898862547E-2</v>
      </c>
      <c r="J56" s="80">
        <f t="shared" si="17"/>
        <v>2.6860353569960256E-2</v>
      </c>
      <c r="K56" s="80">
        <f t="shared" si="17"/>
        <v>8.4829381937782652E-2</v>
      </c>
      <c r="L56" s="80">
        <f t="shared" si="17"/>
        <v>0.27915581745922979</v>
      </c>
      <c r="M56" s="80">
        <f t="shared" si="17"/>
        <v>0.57722351651363579</v>
      </c>
      <c r="N56" s="80">
        <f t="shared" si="17"/>
        <v>1</v>
      </c>
    </row>
    <row r="58" spans="1:14" x14ac:dyDescent="0.3">
      <c r="A58" s="9" t="s">
        <v>30</v>
      </c>
      <c r="B58" s="33" t="s">
        <v>18</v>
      </c>
      <c r="C58" s="81"/>
      <c r="D58" s="81"/>
      <c r="E58" s="81"/>
      <c r="F58" s="81"/>
      <c r="G58" s="81">
        <v>1</v>
      </c>
      <c r="H58" s="81"/>
      <c r="I58" s="81"/>
      <c r="J58" s="81"/>
      <c r="K58" s="81"/>
      <c r="L58" s="81"/>
      <c r="M58" s="81"/>
      <c r="N58" s="76">
        <f>SUM(C58:M58)</f>
        <v>1</v>
      </c>
    </row>
    <row r="59" spans="1:14" x14ac:dyDescent="0.3">
      <c r="A59" s="9"/>
      <c r="B59" s="50" t="s">
        <v>20</v>
      </c>
      <c r="C59" s="81">
        <v>1</v>
      </c>
      <c r="D59" s="81"/>
      <c r="E59" s="81">
        <v>1</v>
      </c>
      <c r="F59" s="81">
        <v>1</v>
      </c>
      <c r="G59" s="81">
        <v>1</v>
      </c>
      <c r="H59" s="81">
        <v>2</v>
      </c>
      <c r="I59" s="81">
        <v>4</v>
      </c>
      <c r="J59" s="81">
        <v>10</v>
      </c>
      <c r="K59" s="81">
        <v>16</v>
      </c>
      <c r="L59" s="81">
        <v>30</v>
      </c>
      <c r="M59" s="81">
        <v>48</v>
      </c>
      <c r="N59" s="76">
        <f t="shared" ref="N59:N62" si="18">SUM(C59:M59)</f>
        <v>114</v>
      </c>
    </row>
    <row r="60" spans="1:14" x14ac:dyDescent="0.3">
      <c r="A60" s="9"/>
      <c r="B60" s="37" t="s">
        <v>21</v>
      </c>
      <c r="C60" s="81"/>
      <c r="D60" s="81">
        <v>1</v>
      </c>
      <c r="E60" s="81">
        <v>1</v>
      </c>
      <c r="F60" s="81">
        <v>1</v>
      </c>
      <c r="G60" s="81">
        <v>6</v>
      </c>
      <c r="H60" s="81">
        <v>15</v>
      </c>
      <c r="I60" s="81">
        <v>33</v>
      </c>
      <c r="J60" s="81">
        <v>93</v>
      </c>
      <c r="K60" s="81">
        <v>353</v>
      </c>
      <c r="L60" s="81">
        <v>678</v>
      </c>
      <c r="M60" s="81">
        <v>1512</v>
      </c>
      <c r="N60" s="76">
        <f t="shared" si="18"/>
        <v>2693</v>
      </c>
    </row>
    <row r="61" spans="1:14" ht="21.6" x14ac:dyDescent="0.3">
      <c r="A61" s="9"/>
      <c r="B61" s="38" t="s">
        <v>22</v>
      </c>
      <c r="C61" s="81"/>
      <c r="D61" s="81"/>
      <c r="E61" s="81"/>
      <c r="F61" s="81"/>
      <c r="G61" s="81"/>
      <c r="H61" s="81"/>
      <c r="I61" s="81"/>
      <c r="J61" s="81">
        <v>14</v>
      </c>
      <c r="K61" s="81">
        <v>5</v>
      </c>
      <c r="L61" s="81">
        <v>8</v>
      </c>
      <c r="M61" s="81">
        <v>17</v>
      </c>
      <c r="N61" s="76">
        <f t="shared" si="18"/>
        <v>44</v>
      </c>
    </row>
    <row r="62" spans="1:14" x14ac:dyDescent="0.3">
      <c r="A62" s="9"/>
      <c r="B62" s="39" t="s">
        <v>23</v>
      </c>
      <c r="C62" s="81">
        <v>4</v>
      </c>
      <c r="D62" s="81">
        <v>4</v>
      </c>
      <c r="E62" s="81">
        <v>5</v>
      </c>
      <c r="F62" s="81">
        <v>1</v>
      </c>
      <c r="G62" s="81">
        <v>10</v>
      </c>
      <c r="H62" s="81">
        <v>17</v>
      </c>
      <c r="I62" s="81">
        <v>22</v>
      </c>
      <c r="J62" s="81">
        <v>62</v>
      </c>
      <c r="K62" s="81">
        <v>101</v>
      </c>
      <c r="L62" s="81">
        <v>1362</v>
      </c>
      <c r="M62" s="81">
        <v>4351</v>
      </c>
      <c r="N62" s="76">
        <f t="shared" si="18"/>
        <v>5939</v>
      </c>
    </row>
    <row r="63" spans="1:14" x14ac:dyDescent="0.3">
      <c r="A63" s="9"/>
      <c r="B63" s="26" t="s">
        <v>15</v>
      </c>
      <c r="C63" s="77">
        <f>SUM(C58:C62)</f>
        <v>5</v>
      </c>
      <c r="D63" s="77">
        <f t="shared" ref="D63:M63" si="19">SUM(D58:D62)</f>
        <v>5</v>
      </c>
      <c r="E63" s="77">
        <f t="shared" si="19"/>
        <v>7</v>
      </c>
      <c r="F63" s="77">
        <f t="shared" si="19"/>
        <v>3</v>
      </c>
      <c r="G63" s="77">
        <f t="shared" si="19"/>
        <v>18</v>
      </c>
      <c r="H63" s="77">
        <f t="shared" si="19"/>
        <v>34</v>
      </c>
      <c r="I63" s="77">
        <f t="shared" si="19"/>
        <v>59</v>
      </c>
      <c r="J63" s="77">
        <f t="shared" si="19"/>
        <v>179</v>
      </c>
      <c r="K63" s="77">
        <f t="shared" si="19"/>
        <v>475</v>
      </c>
      <c r="L63" s="77">
        <f t="shared" si="19"/>
        <v>2078</v>
      </c>
      <c r="M63" s="77">
        <f t="shared" si="19"/>
        <v>5928</v>
      </c>
      <c r="N63" s="76">
        <f>SUM(C63:M63)</f>
        <v>8791</v>
      </c>
    </row>
    <row r="64" spans="1:14" ht="7.5" customHeight="1" x14ac:dyDescent="0.3">
      <c r="A64" s="22"/>
      <c r="B64" s="43"/>
    </row>
    <row r="65" spans="1:14" x14ac:dyDescent="0.3">
      <c r="A65" s="22"/>
      <c r="B65" s="78" t="s">
        <v>45</v>
      </c>
      <c r="C65" s="80">
        <f t="shared" ref="C65:N65" si="20">C63/$N63</f>
        <v>5.6876350813331821E-4</v>
      </c>
      <c r="D65" s="80">
        <f t="shared" si="20"/>
        <v>5.6876350813331821E-4</v>
      </c>
      <c r="E65" s="80">
        <f t="shared" si="20"/>
        <v>7.9626891138664545E-4</v>
      </c>
      <c r="F65" s="80">
        <f t="shared" si="20"/>
        <v>3.4125810487999091E-4</v>
      </c>
      <c r="G65" s="80">
        <f t="shared" si="20"/>
        <v>2.0475486292799456E-3</v>
      </c>
      <c r="H65" s="80">
        <f t="shared" si="20"/>
        <v>3.8675918553065635E-3</v>
      </c>
      <c r="I65" s="80">
        <f t="shared" si="20"/>
        <v>6.7114093959731542E-3</v>
      </c>
      <c r="J65" s="80">
        <f t="shared" si="20"/>
        <v>2.0361733591172791E-2</v>
      </c>
      <c r="K65" s="80">
        <f t="shared" si="20"/>
        <v>5.4032533272665224E-2</v>
      </c>
      <c r="L65" s="80">
        <f t="shared" si="20"/>
        <v>0.23637811398020703</v>
      </c>
      <c r="M65" s="80">
        <f t="shared" si="20"/>
        <v>0.67432601524286206</v>
      </c>
      <c r="N65" s="80">
        <f t="shared" si="20"/>
        <v>1</v>
      </c>
    </row>
    <row r="67" spans="1:14" ht="14.4" customHeight="1" x14ac:dyDescent="0.3">
      <c r="A67" s="51" t="s">
        <v>31</v>
      </c>
      <c r="B67" s="33" t="s">
        <v>20</v>
      </c>
      <c r="C67" s="81"/>
      <c r="D67" s="81"/>
      <c r="E67" s="81">
        <v>2</v>
      </c>
      <c r="F67" s="81">
        <v>4</v>
      </c>
      <c r="G67" s="81">
        <v>5</v>
      </c>
      <c r="H67" s="81">
        <v>1</v>
      </c>
      <c r="I67" s="81">
        <v>8</v>
      </c>
      <c r="J67" s="81">
        <v>14</v>
      </c>
      <c r="K67" s="81">
        <v>33</v>
      </c>
      <c r="L67" s="81">
        <v>39</v>
      </c>
      <c r="M67" s="81">
        <v>35</v>
      </c>
      <c r="N67" s="76">
        <f>SUM(C67:M67)</f>
        <v>141</v>
      </c>
    </row>
    <row r="68" spans="1:14" ht="14.4" customHeight="1" x14ac:dyDescent="0.3">
      <c r="A68" s="52"/>
      <c r="B68" s="53" t="s">
        <v>21</v>
      </c>
      <c r="C68" s="81">
        <v>6</v>
      </c>
      <c r="D68" s="81">
        <v>2</v>
      </c>
      <c r="E68" s="81">
        <v>5</v>
      </c>
      <c r="F68" s="81">
        <v>12</v>
      </c>
      <c r="G68" s="81">
        <v>14</v>
      </c>
      <c r="H68" s="81">
        <v>23</v>
      </c>
      <c r="I68" s="81">
        <v>41</v>
      </c>
      <c r="J68" s="81">
        <v>93</v>
      </c>
      <c r="K68" s="81">
        <v>236</v>
      </c>
      <c r="L68" s="81">
        <v>541</v>
      </c>
      <c r="M68" s="81">
        <v>1365</v>
      </c>
      <c r="N68" s="76">
        <f>SUM(C68:M68)</f>
        <v>2338</v>
      </c>
    </row>
    <row r="69" spans="1:14" ht="25.2" customHeight="1" x14ac:dyDescent="0.3">
      <c r="A69" s="52"/>
      <c r="B69" s="38" t="s">
        <v>22</v>
      </c>
      <c r="C69" s="81"/>
      <c r="D69" s="81"/>
      <c r="E69" s="81"/>
      <c r="F69" s="81"/>
      <c r="G69" s="81">
        <v>1</v>
      </c>
      <c r="H69" s="81">
        <v>2</v>
      </c>
      <c r="I69" s="81">
        <v>2</v>
      </c>
      <c r="J69" s="81">
        <v>3</v>
      </c>
      <c r="K69" s="81">
        <v>3</v>
      </c>
      <c r="L69" s="81">
        <v>7</v>
      </c>
      <c r="M69" s="81">
        <v>22</v>
      </c>
      <c r="N69" s="76">
        <f t="shared" ref="N69:N71" si="21">SUM(C69:M69)</f>
        <v>40</v>
      </c>
    </row>
    <row r="70" spans="1:14" ht="14.4" customHeight="1" x14ac:dyDescent="0.3">
      <c r="A70" s="52"/>
      <c r="B70" s="39" t="s">
        <v>23</v>
      </c>
      <c r="C70" s="81">
        <v>19</v>
      </c>
      <c r="D70" s="81">
        <v>3</v>
      </c>
      <c r="E70" s="81">
        <v>15</v>
      </c>
      <c r="F70" s="81">
        <v>14</v>
      </c>
      <c r="G70" s="81">
        <v>24</v>
      </c>
      <c r="H70" s="81">
        <v>107</v>
      </c>
      <c r="I70" s="81">
        <v>64</v>
      </c>
      <c r="J70" s="81">
        <v>37</v>
      </c>
      <c r="K70" s="81">
        <v>145</v>
      </c>
      <c r="L70" s="81">
        <v>714</v>
      </c>
      <c r="M70" s="81">
        <v>1860</v>
      </c>
      <c r="N70" s="76">
        <f t="shared" si="21"/>
        <v>3002</v>
      </c>
    </row>
    <row r="71" spans="1:14" ht="14.4" customHeight="1" x14ac:dyDescent="0.3">
      <c r="A71" s="56"/>
      <c r="B71" s="26" t="s">
        <v>15</v>
      </c>
      <c r="C71" s="77">
        <f>SUM(C67:C70)</f>
        <v>25</v>
      </c>
      <c r="D71" s="77">
        <f t="shared" ref="D71:M71" si="22">SUM(D67:D70)</f>
        <v>5</v>
      </c>
      <c r="E71" s="77">
        <f t="shared" si="22"/>
        <v>22</v>
      </c>
      <c r="F71" s="77">
        <f t="shared" si="22"/>
        <v>30</v>
      </c>
      <c r="G71" s="77">
        <f t="shared" si="22"/>
        <v>44</v>
      </c>
      <c r="H71" s="77">
        <f t="shared" si="22"/>
        <v>133</v>
      </c>
      <c r="I71" s="77">
        <f t="shared" si="22"/>
        <v>115</v>
      </c>
      <c r="J71" s="77">
        <f t="shared" si="22"/>
        <v>147</v>
      </c>
      <c r="K71" s="77">
        <f t="shared" si="22"/>
        <v>417</v>
      </c>
      <c r="L71" s="77">
        <f t="shared" si="22"/>
        <v>1301</v>
      </c>
      <c r="M71" s="77">
        <f t="shared" si="22"/>
        <v>3282</v>
      </c>
      <c r="N71" s="76">
        <f t="shared" si="21"/>
        <v>5521</v>
      </c>
    </row>
    <row r="72" spans="1:14" ht="7.5" customHeight="1" x14ac:dyDescent="0.3">
      <c r="A72" s="22"/>
      <c r="B72" s="43"/>
    </row>
    <row r="73" spans="1:14" x14ac:dyDescent="0.3">
      <c r="A73" s="22"/>
      <c r="B73" s="78" t="s">
        <v>45</v>
      </c>
      <c r="C73" s="80">
        <f t="shared" ref="C73:N73" si="23">C71/$N71</f>
        <v>4.528165187466039E-3</v>
      </c>
      <c r="D73" s="80">
        <f t="shared" si="23"/>
        <v>9.0563303749320774E-4</v>
      </c>
      <c r="E73" s="80">
        <f t="shared" si="23"/>
        <v>3.9847853649701143E-3</v>
      </c>
      <c r="F73" s="80">
        <f t="shared" si="23"/>
        <v>5.4337982249592466E-3</v>
      </c>
      <c r="G73" s="80">
        <f t="shared" si="23"/>
        <v>7.9695707299402285E-3</v>
      </c>
      <c r="H73" s="80">
        <f t="shared" si="23"/>
        <v>2.4089838797319327E-2</v>
      </c>
      <c r="I73" s="80">
        <f t="shared" si="23"/>
        <v>2.0829559862343777E-2</v>
      </c>
      <c r="J73" s="80">
        <f t="shared" si="23"/>
        <v>2.6625611302300307E-2</v>
      </c>
      <c r="K73" s="80">
        <f t="shared" si="23"/>
        <v>7.5529795326933533E-2</v>
      </c>
      <c r="L73" s="80">
        <f t="shared" si="23"/>
        <v>0.23564571635573267</v>
      </c>
      <c r="M73" s="80">
        <f t="shared" si="23"/>
        <v>0.59445752581054156</v>
      </c>
      <c r="N73" s="80">
        <f t="shared" si="23"/>
        <v>1</v>
      </c>
    </row>
    <row r="75" spans="1:14" ht="12.75" customHeight="1" x14ac:dyDescent="0.3">
      <c r="A75" s="51" t="s">
        <v>32</v>
      </c>
      <c r="B75" s="33" t="s">
        <v>20</v>
      </c>
      <c r="C75" s="81"/>
      <c r="D75" s="81"/>
      <c r="E75" s="81">
        <v>1</v>
      </c>
      <c r="F75" s="81">
        <v>1</v>
      </c>
      <c r="G75" s="81">
        <v>1</v>
      </c>
      <c r="H75" s="81">
        <v>1</v>
      </c>
      <c r="I75" s="81">
        <v>2</v>
      </c>
      <c r="J75" s="81">
        <v>6</v>
      </c>
      <c r="K75" s="81">
        <v>35</v>
      </c>
      <c r="L75" s="81">
        <v>46</v>
      </c>
      <c r="M75" s="81">
        <v>69</v>
      </c>
      <c r="N75" s="76">
        <f>SUM(C75:M75)</f>
        <v>162</v>
      </c>
    </row>
    <row r="76" spans="1:14" x14ac:dyDescent="0.3">
      <c r="A76" s="52"/>
      <c r="B76" s="53" t="s">
        <v>21</v>
      </c>
      <c r="C76" s="81">
        <v>1</v>
      </c>
      <c r="D76" s="81"/>
      <c r="E76" s="81">
        <v>1</v>
      </c>
      <c r="F76" s="81">
        <v>2</v>
      </c>
      <c r="G76" s="81">
        <v>9</v>
      </c>
      <c r="H76" s="81">
        <v>28</v>
      </c>
      <c r="I76" s="81">
        <v>131</v>
      </c>
      <c r="J76" s="81">
        <v>402</v>
      </c>
      <c r="K76" s="81">
        <v>822</v>
      </c>
      <c r="L76" s="81">
        <v>1642</v>
      </c>
      <c r="M76" s="81">
        <v>2311</v>
      </c>
      <c r="N76" s="76">
        <f>SUM(C76:M76)</f>
        <v>5349</v>
      </c>
    </row>
    <row r="77" spans="1:14" ht="21.6" x14ac:dyDescent="0.3">
      <c r="A77" s="52"/>
      <c r="B77" s="38" t="s">
        <v>22</v>
      </c>
      <c r="C77" s="81"/>
      <c r="D77" s="81"/>
      <c r="E77" s="81"/>
      <c r="F77" s="81"/>
      <c r="G77" s="81"/>
      <c r="H77" s="81">
        <v>1</v>
      </c>
      <c r="I77" s="81">
        <v>2</v>
      </c>
      <c r="J77" s="81">
        <v>1</v>
      </c>
      <c r="K77" s="81">
        <v>5</v>
      </c>
      <c r="L77" s="81">
        <v>5</v>
      </c>
      <c r="M77" s="81">
        <v>9</v>
      </c>
      <c r="N77" s="76">
        <f t="shared" ref="N77:N79" si="24">SUM(C77:M77)</f>
        <v>23</v>
      </c>
    </row>
    <row r="78" spans="1:14" x14ac:dyDescent="0.3">
      <c r="A78" s="52"/>
      <c r="B78" s="39" t="s">
        <v>23</v>
      </c>
      <c r="C78" s="81">
        <v>18</v>
      </c>
      <c r="D78" s="81">
        <v>19</v>
      </c>
      <c r="E78" s="81">
        <v>19</v>
      </c>
      <c r="F78" s="81">
        <v>38</v>
      </c>
      <c r="G78" s="81">
        <v>31</v>
      </c>
      <c r="H78" s="81">
        <v>47</v>
      </c>
      <c r="I78" s="81">
        <v>64</v>
      </c>
      <c r="J78" s="81">
        <v>77</v>
      </c>
      <c r="K78" s="81">
        <v>173</v>
      </c>
      <c r="L78" s="81">
        <v>230</v>
      </c>
      <c r="M78" s="81">
        <v>2009</v>
      </c>
      <c r="N78" s="76">
        <f t="shared" si="24"/>
        <v>2725</v>
      </c>
    </row>
    <row r="79" spans="1:14" x14ac:dyDescent="0.3">
      <c r="A79" s="56"/>
      <c r="B79" s="26" t="s">
        <v>15</v>
      </c>
      <c r="C79" s="77">
        <f>SUM(C75:C78)</f>
        <v>19</v>
      </c>
      <c r="D79" s="77">
        <f t="shared" ref="D79:M79" si="25">SUM(D75:D78)</f>
        <v>19</v>
      </c>
      <c r="E79" s="77">
        <f t="shared" si="25"/>
        <v>21</v>
      </c>
      <c r="F79" s="77">
        <f t="shared" si="25"/>
        <v>41</v>
      </c>
      <c r="G79" s="77">
        <f t="shared" si="25"/>
        <v>41</v>
      </c>
      <c r="H79" s="77">
        <f t="shared" si="25"/>
        <v>77</v>
      </c>
      <c r="I79" s="77">
        <f t="shared" si="25"/>
        <v>199</v>
      </c>
      <c r="J79" s="77">
        <f t="shared" si="25"/>
        <v>486</v>
      </c>
      <c r="K79" s="77">
        <f t="shared" si="25"/>
        <v>1035</v>
      </c>
      <c r="L79" s="77">
        <f t="shared" si="25"/>
        <v>1923</v>
      </c>
      <c r="M79" s="77">
        <f t="shared" si="25"/>
        <v>4398</v>
      </c>
      <c r="N79" s="76">
        <f t="shared" si="24"/>
        <v>8259</v>
      </c>
    </row>
    <row r="80" spans="1:14" ht="7.5" customHeight="1" x14ac:dyDescent="0.3">
      <c r="A80" s="22"/>
      <c r="B80" s="43"/>
    </row>
    <row r="81" spans="1:14" x14ac:dyDescent="0.3">
      <c r="A81" s="22"/>
      <c r="B81" s="78" t="s">
        <v>45</v>
      </c>
      <c r="C81" s="80">
        <f t="shared" ref="C81:N81" si="26">C79/$N79</f>
        <v>2.3005206441457805E-3</v>
      </c>
      <c r="D81" s="80">
        <f t="shared" si="26"/>
        <v>2.3005206441457805E-3</v>
      </c>
      <c r="E81" s="80">
        <f t="shared" si="26"/>
        <v>2.5426807119505995E-3</v>
      </c>
      <c r="F81" s="80">
        <f t="shared" si="26"/>
        <v>4.9642813899987894E-3</v>
      </c>
      <c r="G81" s="80">
        <f t="shared" si="26"/>
        <v>4.9642813899987894E-3</v>
      </c>
      <c r="H81" s="80">
        <f t="shared" si="26"/>
        <v>9.3231626104855313E-3</v>
      </c>
      <c r="I81" s="80">
        <f t="shared" si="26"/>
        <v>2.4094926746579488E-2</v>
      </c>
      <c r="J81" s="80">
        <f t="shared" si="26"/>
        <v>5.8844896476571013E-2</v>
      </c>
      <c r="K81" s="80">
        <f t="shared" si="26"/>
        <v>0.12531783508899383</v>
      </c>
      <c r="L81" s="80">
        <f t="shared" si="26"/>
        <v>0.23283690519433345</v>
      </c>
      <c r="M81" s="80">
        <f t="shared" si="26"/>
        <v>0.5325099891027969</v>
      </c>
      <c r="N81" s="80">
        <f t="shared" si="26"/>
        <v>1</v>
      </c>
    </row>
    <row r="82" spans="1:14" x14ac:dyDescent="0.3">
      <c r="N82" s="82"/>
    </row>
    <row r="83" spans="1:14" x14ac:dyDescent="0.3">
      <c r="A83" s="9" t="s">
        <v>33</v>
      </c>
      <c r="B83" s="33" t="s">
        <v>18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4">
        <f t="shared" ref="N83:N87" si="27">SUM(C83:M83)</f>
        <v>0</v>
      </c>
    </row>
    <row r="84" spans="1:14" x14ac:dyDescent="0.3">
      <c r="A84" s="9"/>
      <c r="B84" s="50" t="s">
        <v>20</v>
      </c>
      <c r="C84" s="81"/>
      <c r="D84" s="81"/>
      <c r="E84" s="81"/>
      <c r="F84" s="81"/>
      <c r="G84" s="81">
        <v>1</v>
      </c>
      <c r="H84" s="81">
        <v>2</v>
      </c>
      <c r="I84" s="81">
        <v>5</v>
      </c>
      <c r="J84" s="81">
        <v>5</v>
      </c>
      <c r="K84" s="81">
        <v>7</v>
      </c>
      <c r="L84" s="81">
        <v>18</v>
      </c>
      <c r="M84" s="81">
        <v>52</v>
      </c>
      <c r="N84" s="84">
        <f>SUM(C84:M84)</f>
        <v>90</v>
      </c>
    </row>
    <row r="85" spans="1:14" x14ac:dyDescent="0.3">
      <c r="A85" s="9"/>
      <c r="B85" s="37" t="s">
        <v>21</v>
      </c>
      <c r="C85" s="81">
        <v>3</v>
      </c>
      <c r="D85" s="81">
        <v>1</v>
      </c>
      <c r="E85" s="81">
        <v>2</v>
      </c>
      <c r="F85" s="81">
        <v>5</v>
      </c>
      <c r="G85" s="81">
        <v>8</v>
      </c>
      <c r="H85" s="81">
        <v>26</v>
      </c>
      <c r="I85" s="81">
        <v>39</v>
      </c>
      <c r="J85" s="81">
        <v>112</v>
      </c>
      <c r="K85" s="81">
        <v>228</v>
      </c>
      <c r="L85" s="81">
        <v>343</v>
      </c>
      <c r="M85" s="81">
        <v>671</v>
      </c>
      <c r="N85" s="84">
        <f t="shared" si="27"/>
        <v>1438</v>
      </c>
    </row>
    <row r="86" spans="1:14" ht="21.6" x14ac:dyDescent="0.3">
      <c r="A86" s="9"/>
      <c r="B86" s="38" t="s">
        <v>22</v>
      </c>
      <c r="C86" s="81"/>
      <c r="D86" s="81"/>
      <c r="E86" s="81"/>
      <c r="F86" s="81"/>
      <c r="G86" s="81">
        <v>2</v>
      </c>
      <c r="H86" s="81">
        <v>13</v>
      </c>
      <c r="I86" s="81">
        <v>9</v>
      </c>
      <c r="J86" s="81">
        <v>7</v>
      </c>
      <c r="K86" s="81">
        <v>5</v>
      </c>
      <c r="L86" s="81">
        <v>3</v>
      </c>
      <c r="M86" s="81">
        <v>6</v>
      </c>
      <c r="N86" s="84">
        <f t="shared" si="27"/>
        <v>45</v>
      </c>
    </row>
    <row r="87" spans="1:14" x14ac:dyDescent="0.3">
      <c r="A87" s="9"/>
      <c r="B87" s="39" t="s">
        <v>23</v>
      </c>
      <c r="C87" s="81">
        <v>8</v>
      </c>
      <c r="D87" s="81">
        <v>4</v>
      </c>
      <c r="E87" s="81">
        <v>6</v>
      </c>
      <c r="F87" s="81">
        <v>9</v>
      </c>
      <c r="G87" s="81">
        <v>9</v>
      </c>
      <c r="H87" s="81">
        <v>12</v>
      </c>
      <c r="I87" s="81">
        <v>12</v>
      </c>
      <c r="J87" s="81">
        <v>52</v>
      </c>
      <c r="K87" s="81">
        <v>651</v>
      </c>
      <c r="L87" s="81">
        <v>1018</v>
      </c>
      <c r="M87" s="81">
        <v>2479</v>
      </c>
      <c r="N87" s="84">
        <f t="shared" si="27"/>
        <v>4260</v>
      </c>
    </row>
    <row r="88" spans="1:14" x14ac:dyDescent="0.3">
      <c r="A88" s="9"/>
      <c r="B88" s="26" t="s">
        <v>15</v>
      </c>
      <c r="C88" s="77">
        <f t="shared" ref="C88:M88" si="28">SUM(C84:C87)</f>
        <v>11</v>
      </c>
      <c r="D88" s="77">
        <f t="shared" si="28"/>
        <v>5</v>
      </c>
      <c r="E88" s="77">
        <f t="shared" si="28"/>
        <v>8</v>
      </c>
      <c r="F88" s="77">
        <f t="shared" si="28"/>
        <v>14</v>
      </c>
      <c r="G88" s="77">
        <f t="shared" si="28"/>
        <v>20</v>
      </c>
      <c r="H88" s="77">
        <f t="shared" si="28"/>
        <v>53</v>
      </c>
      <c r="I88" s="77">
        <f t="shared" si="28"/>
        <v>65</v>
      </c>
      <c r="J88" s="77">
        <f t="shared" si="28"/>
        <v>176</v>
      </c>
      <c r="K88" s="77">
        <f t="shared" si="28"/>
        <v>891</v>
      </c>
      <c r="L88" s="77">
        <f t="shared" si="28"/>
        <v>1382</v>
      </c>
      <c r="M88" s="77">
        <f t="shared" si="28"/>
        <v>3208</v>
      </c>
      <c r="N88" s="84">
        <f>SUM(C88:M88)</f>
        <v>5833</v>
      </c>
    </row>
    <row r="89" spans="1:14" ht="7.5" customHeight="1" x14ac:dyDescent="0.3">
      <c r="A89" s="22"/>
      <c r="B89" s="43"/>
    </row>
    <row r="90" spans="1:14" x14ac:dyDescent="0.3">
      <c r="A90" s="22"/>
      <c r="B90" s="78" t="s">
        <v>45</v>
      </c>
      <c r="C90" s="80">
        <f t="shared" ref="C90:N90" si="29">C88/$N88</f>
        <v>1.8858220469741129E-3</v>
      </c>
      <c r="D90" s="80">
        <f t="shared" si="29"/>
        <v>8.5719183953368767E-4</v>
      </c>
      <c r="E90" s="80">
        <f t="shared" si="29"/>
        <v>1.3715069432539003E-3</v>
      </c>
      <c r="F90" s="80">
        <f t="shared" si="29"/>
        <v>2.4001371506943252E-3</v>
      </c>
      <c r="G90" s="80">
        <f t="shared" si="29"/>
        <v>3.4287673581347507E-3</v>
      </c>
      <c r="H90" s="80">
        <f t="shared" si="29"/>
        <v>9.0862334990570882E-3</v>
      </c>
      <c r="I90" s="80">
        <f t="shared" si="29"/>
        <v>1.114349391393794E-2</v>
      </c>
      <c r="J90" s="80">
        <f t="shared" si="29"/>
        <v>3.0173152751585806E-2</v>
      </c>
      <c r="K90" s="80">
        <f t="shared" si="29"/>
        <v>0.15275158580490314</v>
      </c>
      <c r="L90" s="80">
        <f t="shared" si="29"/>
        <v>0.23692782444711127</v>
      </c>
      <c r="M90" s="80">
        <f t="shared" si="29"/>
        <v>0.54997428424481398</v>
      </c>
      <c r="N90" s="80">
        <f t="shared" si="29"/>
        <v>1</v>
      </c>
    </row>
    <row r="92" spans="1:14" x14ac:dyDescent="0.3">
      <c r="A92" s="85" t="s">
        <v>35</v>
      </c>
      <c r="B92" s="85"/>
    </row>
  </sheetData>
  <mergeCells count="10">
    <mergeCell ref="A58:A63"/>
    <mergeCell ref="A67:A71"/>
    <mergeCell ref="A75:A79"/>
    <mergeCell ref="A83:A88"/>
    <mergeCell ref="A6:A9"/>
    <mergeCell ref="A13:A18"/>
    <mergeCell ref="A22:A27"/>
    <mergeCell ref="A31:A36"/>
    <mergeCell ref="A40:A45"/>
    <mergeCell ref="A49:A54"/>
  </mergeCells>
  <pageMargins left="0.31496062992125984" right="0.31496062992125984" top="0.35433070866141736" bottom="0.35433070866141736" header="0.31496062992125984" footer="0.31496062992125984"/>
  <pageSetup paperSize="9" scale="59" orientation="portrait" r:id="rId1"/>
  <rowBreaks count="1" manualBreakCount="1">
    <brk id="5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A13B27-173C-4EC6-A820-49B1AF6750D6}"/>
</file>

<file path=customXml/itemProps2.xml><?xml version="1.0" encoding="utf-8"?>
<ds:datastoreItem xmlns:ds="http://schemas.openxmlformats.org/officeDocument/2006/customXml" ds:itemID="{71130F7A-CE7E-4DC9-9B83-2866916D5DD2}"/>
</file>

<file path=customXml/itemProps3.xml><?xml version="1.0" encoding="utf-8"?>
<ds:datastoreItem xmlns:ds="http://schemas.openxmlformats.org/officeDocument/2006/customXml" ds:itemID="{3336318E-0D82-4E74-AC92-301A00783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Flussi_firenze</vt:lpstr>
      <vt:lpstr>Varpend_firenze</vt:lpstr>
      <vt:lpstr>strat_firenze</vt:lpstr>
      <vt:lpstr>Flussi_firenze!Area_stampa</vt:lpstr>
      <vt:lpstr>strat_firenze!Area_stampa</vt:lpstr>
      <vt:lpstr>Varpend_firenze!Area_stampa</vt:lpstr>
      <vt:lpstr>Flussi_firenze!Titoli_stampa</vt:lpstr>
      <vt:lpstr>strat_firenze!Titoli_stampa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dcterms:created xsi:type="dcterms:W3CDTF">2017-02-27T15:03:23Z</dcterms:created>
  <dcterms:modified xsi:type="dcterms:W3CDTF">2017-02-27T15:04:00Z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